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jaan\SatuData\2024\Jumlah Produksi Perikanan Budidaya\"/>
    </mc:Choice>
  </mc:AlternateContent>
  <xr:revisionPtr revIDLastSave="0" documentId="8_{E27262DD-78E9-4307-A4DB-4508FC8F3AB3}" xr6:coauthVersionLast="47" xr6:coauthVersionMax="47" xr10:uidLastSave="{00000000-0000-0000-0000-000000000000}"/>
  <bookViews>
    <workbookView xWindow="-108" yWindow="-108" windowWidth="23256" windowHeight="12456" tabRatio="824" xr2:uid="{00000000-000D-0000-FFFF-FFFF00000000}"/>
  </bookViews>
  <sheets>
    <sheet name="Produksi budidaya 2024" sheetId="1" r:id="rId1"/>
  </sheets>
  <externalReferences>
    <externalReference r:id="rId2"/>
    <externalReference r:id="rId3"/>
    <externalReference r:id="rId4"/>
    <externalReference r:id="rId5"/>
  </externalReferences>
  <definedNames>
    <definedName name="d">[1]Feb!#REF!</definedName>
    <definedName name="f">[1]Feb!#REF!</definedName>
    <definedName name="_xlnm.Print_Area" localSheetId="0">'Produksi budidaya 2024'!$A$1:$O$49</definedName>
    <definedName name="_xlnm.Print_Titles" localSheetId="0">'Produksi budidaya 2024'!$A:$B</definedName>
    <definedName name="_xlnm.Print_Titles">'[2]Air Payau'!$7:7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C11" i="1"/>
  <c r="I11" i="1"/>
  <c r="I20" i="1"/>
  <c r="I14" i="1"/>
  <c r="J14" i="1"/>
  <c r="I12" i="1"/>
  <c r="D26" i="1"/>
  <c r="N26" i="1" s="1"/>
  <c r="M26" i="1"/>
  <c r="C14" i="1"/>
  <c r="F31" i="1"/>
  <c r="G11" i="1"/>
  <c r="G14" i="1"/>
  <c r="D11" i="1"/>
  <c r="D14" i="1"/>
  <c r="F11" i="1"/>
  <c r="F14" i="1"/>
  <c r="C25" i="1"/>
  <c r="E26" i="1" l="1"/>
  <c r="F25" i="1"/>
  <c r="C20" i="1"/>
  <c r="O26" i="1" l="1"/>
  <c r="C31" i="1"/>
  <c r="J4" i="1" l="1"/>
  <c r="G4" i="1"/>
  <c r="D36" i="1"/>
  <c r="D4" i="1"/>
  <c r="I36" i="1" l="1"/>
  <c r="K31" i="1" l="1"/>
  <c r="K25" i="1"/>
  <c r="K13" i="1"/>
  <c r="K20" i="1"/>
  <c r="K11" i="1"/>
  <c r="K12" i="1"/>
  <c r="K14" i="1" l="1"/>
  <c r="H25" i="1"/>
  <c r="H12" i="1"/>
  <c r="H14" i="1" l="1"/>
  <c r="H20" i="1" l="1"/>
  <c r="H11" i="1"/>
  <c r="L25" i="1" l="1"/>
  <c r="L20" i="1"/>
  <c r="C36" i="1"/>
  <c r="H31" i="1" l="1"/>
  <c r="H33" i="1" s="1"/>
  <c r="F36" i="1"/>
  <c r="L31" i="1"/>
  <c r="N31" i="1"/>
  <c r="N25" i="1"/>
  <c r="N20" i="1"/>
  <c r="N12" i="1"/>
  <c r="N13" i="1"/>
  <c r="N14" i="1"/>
  <c r="N15" i="1"/>
  <c r="N11" i="1"/>
  <c r="O18" i="1"/>
  <c r="O19" i="1"/>
  <c r="E22" i="1"/>
  <c r="O23" i="1"/>
  <c r="O27" i="1"/>
  <c r="O29" i="1"/>
  <c r="O30" i="1"/>
  <c r="O32" i="1"/>
  <c r="O34" i="1"/>
  <c r="E13" i="1"/>
  <c r="O13" i="1" s="1"/>
  <c r="M18" i="1"/>
  <c r="M19" i="1"/>
  <c r="M20" i="1"/>
  <c r="M21" i="1"/>
  <c r="M22" i="1"/>
  <c r="M23" i="1"/>
  <c r="M24" i="1"/>
  <c r="M25" i="1"/>
  <c r="M27" i="1"/>
  <c r="M29" i="1"/>
  <c r="M30" i="1"/>
  <c r="M32" i="1"/>
  <c r="M12" i="1"/>
  <c r="M13" i="1"/>
  <c r="M14" i="1"/>
  <c r="M15" i="1"/>
  <c r="M11" i="1"/>
  <c r="M31" i="1"/>
  <c r="I28" i="1"/>
  <c r="I37" i="1" s="1"/>
  <c r="C33" i="1"/>
  <c r="F28" i="1"/>
  <c r="F37" i="1" s="1"/>
  <c r="I33" i="1"/>
  <c r="F33" i="1"/>
  <c r="E31" i="1"/>
  <c r="E33" i="1" s="1"/>
  <c r="E24" i="1"/>
  <c r="K28" i="1"/>
  <c r="C28" i="1"/>
  <c r="C37" i="1" s="1"/>
  <c r="E25" i="1"/>
  <c r="O25" i="1" s="1"/>
  <c r="E20" i="1"/>
  <c r="E21" i="1"/>
  <c r="O21" i="1" s="1"/>
  <c r="E15" i="1"/>
  <c r="E12" i="1"/>
  <c r="O12" i="1" s="1"/>
  <c r="F17" i="1"/>
  <c r="F4" i="1" s="1"/>
  <c r="E11" i="1"/>
  <c r="C17" i="1"/>
  <c r="C4" i="1" s="1"/>
  <c r="E14" i="1"/>
  <c r="I17" i="1"/>
  <c r="I4" i="1" s="1"/>
  <c r="H28" i="1" l="1"/>
  <c r="M28" i="1"/>
  <c r="F35" i="1"/>
  <c r="C35" i="1"/>
  <c r="K17" i="1"/>
  <c r="O20" i="1"/>
  <c r="O22" i="1"/>
  <c r="H17" i="1"/>
  <c r="I35" i="1"/>
  <c r="E17" i="1"/>
  <c r="O11" i="1"/>
  <c r="M33" i="1"/>
  <c r="O15" i="1"/>
  <c r="O24" i="1"/>
  <c r="M17" i="1"/>
  <c r="O14" i="1"/>
  <c r="E28" i="1"/>
  <c r="K33" i="1"/>
  <c r="K35" i="1" l="1"/>
  <c r="M35" i="1"/>
  <c r="M39" i="1" s="1"/>
  <c r="I51" i="1"/>
  <c r="H35" i="1"/>
  <c r="O17" i="1"/>
  <c r="O28" i="1"/>
  <c r="O31" i="1"/>
  <c r="E35" i="1"/>
  <c r="O33" i="1"/>
  <c r="O35" i="1" l="1"/>
</calcChain>
</file>

<file path=xl/sharedStrings.xml><?xml version="1.0" encoding="utf-8"?>
<sst xmlns="http://schemas.openxmlformats.org/spreadsheetml/2006/main" count="66" uniqueCount="39">
  <si>
    <t>Jenis Ikan</t>
  </si>
  <si>
    <t>Januari</t>
  </si>
  <si>
    <t>Februari</t>
  </si>
  <si>
    <t>Maret</t>
  </si>
  <si>
    <t>JUMLAH</t>
  </si>
  <si>
    <t>Harga</t>
  </si>
  <si>
    <t>Nilai</t>
  </si>
  <si>
    <t>(Rp / Kg)</t>
  </si>
  <si>
    <t>BUDIDAYA AIR TAWAR</t>
  </si>
  <si>
    <t>Nila</t>
  </si>
  <si>
    <t>Gurame</t>
  </si>
  <si>
    <t>Patin</t>
  </si>
  <si>
    <t>Lele</t>
  </si>
  <si>
    <t>Mas</t>
  </si>
  <si>
    <t>BUDIDAYA AIR PAYAU</t>
  </si>
  <si>
    <t>Bandeng</t>
  </si>
  <si>
    <t>Udang Windu</t>
  </si>
  <si>
    <t>Udang Bintik</t>
  </si>
  <si>
    <t>Kepiting Soka</t>
  </si>
  <si>
    <t>BUDIDAYA AIR LAUT</t>
  </si>
  <si>
    <t>Rumput Laut</t>
  </si>
  <si>
    <t>Jumlah</t>
  </si>
  <si>
    <t>Mujair</t>
  </si>
  <si>
    <t>Volume</t>
  </si>
  <si>
    <t>(Kg)</t>
  </si>
  <si>
    <t>(Rp.)</t>
  </si>
  <si>
    <t>1.</t>
  </si>
  <si>
    <t>2.</t>
  </si>
  <si>
    <t>3.</t>
  </si>
  <si>
    <t>4.</t>
  </si>
  <si>
    <t>5.</t>
  </si>
  <si>
    <t>6.</t>
  </si>
  <si>
    <t>7.</t>
  </si>
  <si>
    <t>Udang Vaname</t>
  </si>
  <si>
    <t>LAPORAN PRODUKSI PERIKANAN BUDIDAYA KOTA BALIKPAPAN</t>
  </si>
  <si>
    <t>Triwulan I</t>
  </si>
  <si>
    <t>-</t>
  </si>
  <si>
    <t>Forecast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</si>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</sst>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5" formatCode="_(* #,##0.00_);_(* \(#,##0.00\);_(* &quot;-&quot;??_);_(@_)"/>
    <numFmt numFmtId="166" formatCode="_ * #,##0.00_ ;_ * \-#,##0.00_ ;_ * &quot;-&quot;??_ ;_ @_ "/>
    <numFmt numFmtId="167" formatCode="_(* #,##0_);_(* \(#,##0\);_(* &quot;-&quot;??_);_(@_)"/>
    <numFmt numFmtId="168" formatCode="_(* #,##0.0_);_(* \(#,##0.0\);_(* &quot;-&quot;??_);_(@_)"/>
    <numFmt numFmtId="169" formatCode="_ * #,##0_ ;_ * \-#,##0_ ;_ * &quot;-&quot;_ ;_ @_ "/>
    <numFmt numFmtId="170" formatCode="_(* #,##0.0_);_(* \(#,##0.0\);_(* &quot;-&quot;?_);_(@_)"/>
    <numFmt numFmtId="171" formatCode="_(* #,##0.000_);_(* \(#,##0.000\);_(* &quot;-&quot;??_);_(@_)"/>
    <numFmt numFmtId="174" formatCode="_-[$Rp-421]* #,##0_-;\-[$Rp-421]* #,##0_-;_-[$Rp-421]* &quot;-&quot;??_-;_-@_-"/>
  </numFmts>
  <fonts count="20">
    <font>
      <sz val="12"/>
      <name val="Times New Roman"/>
      <charset val="134"/>
    </font>
    <font>
      <b/>
      <sz val="14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3" tint="0.39997558519241921"/>
      <name val="Arial"/>
      <family val="2"/>
    </font>
    <font>
      <i/>
      <sz val="10"/>
      <name val="Arial"/>
      <family val="2"/>
    </font>
    <font>
      <sz val="11"/>
      <name val="Calibri"/>
      <family val="2"/>
      <charset val="1"/>
      <scheme val="minor"/>
    </font>
    <font>
      <b/>
      <sz val="12"/>
      <color rgb="FFFF0000"/>
      <name val="Times New Roman"/>
      <family val="1"/>
    </font>
    <font>
      <sz val="11"/>
      <color theme="1"/>
      <name val="Arial"/>
      <family val="2"/>
    </font>
    <font>
      <u/>
      <sz val="12"/>
      <name val="Times New Roman"/>
      <family val="1"/>
    </font>
    <font>
      <b/>
      <sz val="10"/>
      <color theme="1"/>
      <name val="Arial"/>
      <family val="2"/>
    </font>
    <font>
      <sz val="12"/>
      <color theme="0"/>
      <name val="Times New Roman"/>
      <family val="1"/>
    </font>
    <font>
      <sz val="11"/>
      <name val="Arial"/>
      <family val="2"/>
    </font>
    <font>
      <sz val="11"/>
      <color theme="0"/>
      <name val="Calibri"/>
      <family val="2"/>
      <charset val="1"/>
      <scheme val="minor"/>
    </font>
    <font>
      <b/>
      <sz val="12"/>
      <color theme="0"/>
      <name val="Times New Roman"/>
      <family val="1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166" fontId="2" fillId="0" borderId="0" applyFont="0" applyFill="0" applyBorder="0" applyAlignment="0" applyProtection="0">
      <alignment vertical="center"/>
    </xf>
    <xf numFmtId="169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8">
    <xf numFmtId="0" fontId="0" fillId="0" borderId="0" xfId="0">
      <alignment vertical="center"/>
    </xf>
    <xf numFmtId="0" fontId="1" fillId="2" borderId="0" xfId="0" applyFont="1" applyFill="1" applyAlignment="1"/>
    <xf numFmtId="0" fontId="0" fillId="2" borderId="0" xfId="0" applyFill="1" applyAlignment="1"/>
    <xf numFmtId="165" fontId="4" fillId="2" borderId="16" xfId="1" quotePrefix="1" applyNumberFormat="1" applyFont="1" applyFill="1" applyBorder="1" applyAlignment="1">
      <alignment horizontal="center" vertical="center"/>
    </xf>
    <xf numFmtId="165" fontId="4" fillId="2" borderId="17" xfId="1" quotePrefix="1" applyNumberFormat="1" applyFont="1" applyFill="1" applyBorder="1" applyAlignment="1">
      <alignment horizontal="center" vertical="center"/>
    </xf>
    <xf numFmtId="165" fontId="4" fillId="2" borderId="18" xfId="1" quotePrefix="1" applyNumberFormat="1" applyFont="1" applyFill="1" applyBorder="1" applyAlignment="1">
      <alignment horizontal="center" vertical="center"/>
    </xf>
    <xf numFmtId="167" fontId="5" fillId="2" borderId="22" xfId="1" quotePrefix="1" applyNumberFormat="1" applyFont="1" applyFill="1" applyBorder="1" applyAlignment="1">
      <alignment horizontal="center" vertical="center"/>
    </xf>
    <xf numFmtId="165" fontId="5" fillId="2" borderId="23" xfId="1" applyNumberFormat="1" applyFont="1" applyFill="1" applyBorder="1" applyAlignment="1">
      <alignment horizontal="left" vertical="center"/>
    </xf>
    <xf numFmtId="167" fontId="7" fillId="2" borderId="24" xfId="1" quotePrefix="1" applyNumberFormat="1" applyFont="1" applyFill="1" applyBorder="1" applyAlignment="1">
      <alignment horizontal="center" vertical="center"/>
    </xf>
    <xf numFmtId="168" fontId="4" fillId="2" borderId="25" xfId="1" quotePrefix="1" applyNumberFormat="1" applyFont="1" applyFill="1" applyBorder="1" applyAlignment="1">
      <alignment horizontal="center" vertical="center"/>
    </xf>
    <xf numFmtId="167" fontId="4" fillId="2" borderId="24" xfId="1" quotePrefix="1" applyNumberFormat="1" applyFont="1" applyFill="1" applyBorder="1" applyAlignment="1">
      <alignment horizontal="center" vertical="center"/>
    </xf>
    <xf numFmtId="168" fontId="4" fillId="2" borderId="24" xfId="1" quotePrefix="1" applyNumberFormat="1" applyFont="1" applyFill="1" applyBorder="1" applyAlignment="1">
      <alignment horizontal="center" vertical="center"/>
    </xf>
    <xf numFmtId="167" fontId="4" fillId="2" borderId="26" xfId="1" quotePrefix="1" applyNumberFormat="1" applyFont="1" applyFill="1" applyBorder="1" applyAlignment="1">
      <alignment horizontal="center" vertical="center"/>
    </xf>
    <xf numFmtId="165" fontId="4" fillId="2" borderId="23" xfId="1" applyNumberFormat="1" applyFont="1" applyFill="1" applyBorder="1" applyAlignment="1">
      <alignment horizontal="left" vertical="center"/>
    </xf>
    <xf numFmtId="0" fontId="8" fillId="2" borderId="0" xfId="0" applyFont="1" applyFill="1" applyAlignment="1"/>
    <xf numFmtId="167" fontId="5" fillId="2" borderId="28" xfId="1" quotePrefix="1" applyNumberFormat="1" applyFont="1" applyFill="1" applyBorder="1" applyAlignment="1">
      <alignment horizontal="center" vertical="center"/>
    </xf>
    <xf numFmtId="167" fontId="5" fillId="2" borderId="26" xfId="1" quotePrefix="1" applyNumberFormat="1" applyFont="1" applyFill="1" applyBorder="1" applyAlignment="1">
      <alignment horizontal="center" vertical="center"/>
    </xf>
    <xf numFmtId="167" fontId="4" fillId="2" borderId="22" xfId="1" quotePrefix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  <xf numFmtId="0" fontId="3" fillId="2" borderId="0" xfId="0" applyFont="1" applyFill="1">
      <alignment vertical="center"/>
    </xf>
    <xf numFmtId="167" fontId="0" fillId="2" borderId="0" xfId="0" applyNumberFormat="1" applyFill="1" applyAlignment="1"/>
    <xf numFmtId="167" fontId="10" fillId="2" borderId="0" xfId="0" applyNumberFormat="1" applyFont="1" applyFill="1" applyAlignment="1">
      <alignment horizontal="center" vertical="center"/>
    </xf>
    <xf numFmtId="0" fontId="10" fillId="2" borderId="0" xfId="0" applyFont="1" applyFill="1">
      <alignment vertical="center"/>
    </xf>
    <xf numFmtId="167" fontId="4" fillId="2" borderId="25" xfId="1" quotePrefix="1" applyNumberFormat="1" applyFont="1" applyFill="1" applyBorder="1" applyAlignment="1">
      <alignment horizontal="center" vertical="center"/>
    </xf>
    <xf numFmtId="167" fontId="3" fillId="2" borderId="24" xfId="1" quotePrefix="1" applyNumberFormat="1" applyFont="1" applyFill="1" applyBorder="1" applyAlignment="1">
      <alignment horizontal="center" vertical="center"/>
    </xf>
    <xf numFmtId="167" fontId="3" fillId="2" borderId="36" xfId="1" applyNumberFormat="1" applyFont="1" applyFill="1" applyBorder="1" applyAlignment="1">
      <alignment vertical="center"/>
    </xf>
    <xf numFmtId="167" fontId="3" fillId="2" borderId="31" xfId="1" applyNumberFormat="1" applyFont="1" applyFill="1" applyBorder="1" applyAlignment="1">
      <alignment vertical="center"/>
    </xf>
    <xf numFmtId="168" fontId="4" fillId="2" borderId="33" xfId="1" quotePrefix="1" applyNumberFormat="1" applyFont="1" applyFill="1" applyBorder="1" applyAlignment="1">
      <alignment horizontal="center" vertical="center"/>
    </xf>
    <xf numFmtId="167" fontId="7" fillId="2" borderId="34" xfId="1" quotePrefix="1" applyNumberFormat="1" applyFont="1" applyFill="1" applyBorder="1" applyAlignment="1">
      <alignment horizontal="center" vertical="center"/>
    </xf>
    <xf numFmtId="167" fontId="4" fillId="2" borderId="34" xfId="1" quotePrefix="1" applyNumberFormat="1" applyFont="1" applyFill="1" applyBorder="1" applyAlignment="1">
      <alignment horizontal="center" vertical="center"/>
    </xf>
    <xf numFmtId="168" fontId="4" fillId="2" borderId="34" xfId="1" quotePrefix="1" applyNumberFormat="1" applyFont="1" applyFill="1" applyBorder="1" applyAlignment="1">
      <alignment horizontal="center" vertical="center"/>
    </xf>
    <xf numFmtId="167" fontId="3" fillId="2" borderId="37" xfId="1" applyNumberFormat="1" applyFont="1" applyFill="1" applyBorder="1" applyAlignment="1">
      <alignment vertical="center"/>
    </xf>
    <xf numFmtId="167" fontId="5" fillId="2" borderId="22" xfId="1" applyNumberFormat="1" applyFont="1" applyFill="1" applyBorder="1" applyAlignment="1">
      <alignment horizontal="center" vertical="center"/>
    </xf>
    <xf numFmtId="167" fontId="4" fillId="2" borderId="22" xfId="1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/>
    <xf numFmtId="0" fontId="2" fillId="2" borderId="0" xfId="0" applyFont="1" applyFill="1" applyAlignment="1"/>
    <xf numFmtId="0" fontId="11" fillId="2" borderId="0" xfId="0" applyFont="1" applyFill="1" applyAlignment="1"/>
    <xf numFmtId="0" fontId="13" fillId="2" borderId="0" xfId="0" applyFont="1" applyFill="1" applyAlignment="1"/>
    <xf numFmtId="168" fontId="4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167" fontId="4" fillId="2" borderId="0" xfId="0" applyNumberFormat="1" applyFont="1" applyFill="1">
      <alignment vertical="center"/>
    </xf>
    <xf numFmtId="0" fontId="14" fillId="2" borderId="0" xfId="0" applyFont="1" applyFill="1">
      <alignment vertical="center"/>
    </xf>
    <xf numFmtId="165" fontId="2" fillId="2" borderId="0" xfId="0" applyNumberFormat="1" applyFont="1" applyFill="1" applyAlignment="1"/>
    <xf numFmtId="167" fontId="14" fillId="2" borderId="0" xfId="0" applyNumberFormat="1" applyFont="1" applyFill="1">
      <alignment vertical="center"/>
    </xf>
    <xf numFmtId="0" fontId="15" fillId="2" borderId="0" xfId="0" applyFont="1" applyFill="1" applyAlignment="1"/>
    <xf numFmtId="167" fontId="16" fillId="2" borderId="0" xfId="0" applyNumberFormat="1" applyFont="1" applyFill="1" applyAlignment="1"/>
    <xf numFmtId="0" fontId="16" fillId="2" borderId="0" xfId="0" applyFont="1" applyFill="1" applyAlignment="1"/>
    <xf numFmtId="167" fontId="4" fillId="2" borderId="0" xfId="0" applyNumberFormat="1" applyFont="1" applyFill="1" applyAlignment="1">
      <alignment horizontal="center" vertical="center"/>
    </xf>
    <xf numFmtId="167" fontId="14" fillId="2" borderId="0" xfId="0" applyNumberFormat="1" applyFont="1" applyFill="1" applyAlignment="1">
      <alignment horizontal="center" vertical="center"/>
    </xf>
    <xf numFmtId="0" fontId="2" fillId="2" borderId="32" xfId="0" applyFont="1" applyFill="1" applyBorder="1" applyAlignment="1"/>
    <xf numFmtId="167" fontId="4" fillId="2" borderId="0" xfId="1" applyNumberFormat="1" applyFont="1" applyFill="1" applyBorder="1" applyAlignment="1">
      <alignment horizontal="left" vertical="center"/>
    </xf>
    <xf numFmtId="170" fontId="2" fillId="2" borderId="0" xfId="0" applyNumberFormat="1" applyFont="1" applyFill="1" applyAlignment="1"/>
    <xf numFmtId="167" fontId="4" fillId="2" borderId="24" xfId="1" applyNumberFormat="1" applyFont="1" applyFill="1" applyBorder="1" applyAlignment="1">
      <alignment horizontal="center" vertical="center"/>
    </xf>
    <xf numFmtId="165" fontId="4" fillId="2" borderId="38" xfId="1" quotePrefix="1" applyNumberFormat="1" applyFont="1" applyFill="1" applyBorder="1" applyAlignment="1">
      <alignment horizontal="center" vertical="center"/>
    </xf>
    <xf numFmtId="167" fontId="3" fillId="2" borderId="40" xfId="1" applyNumberFormat="1" applyFont="1" applyFill="1" applyBorder="1" applyAlignment="1">
      <alignment vertical="center"/>
    </xf>
    <xf numFmtId="167" fontId="3" fillId="2" borderId="42" xfId="1" applyNumberFormat="1" applyFont="1" applyFill="1" applyBorder="1" applyAlignment="1">
      <alignment vertical="center"/>
    </xf>
    <xf numFmtId="167" fontId="4" fillId="2" borderId="41" xfId="1" quotePrefix="1" applyNumberFormat="1" applyFont="1" applyFill="1" applyBorder="1" applyAlignment="1">
      <alignment horizontal="center" vertical="center"/>
    </xf>
    <xf numFmtId="167" fontId="4" fillId="2" borderId="43" xfId="1" quotePrefix="1" applyNumberFormat="1" applyFont="1" applyFill="1" applyBorder="1" applyAlignment="1">
      <alignment horizontal="center" vertical="center"/>
    </xf>
    <xf numFmtId="167" fontId="4" fillId="0" borderId="0" xfId="1" quotePrefix="1" applyNumberFormat="1" applyFont="1" applyFill="1" applyBorder="1" applyAlignment="1">
      <alignment horizontal="center" vertical="center"/>
    </xf>
    <xf numFmtId="0" fontId="17" fillId="2" borderId="0" xfId="0" applyFont="1" applyFill="1" applyAlignment="1"/>
    <xf numFmtId="167" fontId="13" fillId="2" borderId="32" xfId="0" applyNumberFormat="1" applyFont="1" applyFill="1" applyBorder="1" applyAlignment="1"/>
    <xf numFmtId="0" fontId="13" fillId="2" borderId="32" xfId="0" applyFont="1" applyFill="1" applyBorder="1" applyAlignment="1"/>
    <xf numFmtId="165" fontId="13" fillId="2" borderId="32" xfId="0" applyNumberFormat="1" applyFont="1" applyFill="1" applyBorder="1" applyAlignment="1"/>
    <xf numFmtId="165" fontId="18" fillId="2" borderId="0" xfId="1" applyNumberFormat="1" applyFont="1" applyFill="1" applyBorder="1" applyAlignment="1">
      <alignment horizontal="center" vertical="center"/>
    </xf>
    <xf numFmtId="171" fontId="18" fillId="2" borderId="0" xfId="1" applyNumberFormat="1" applyFont="1" applyFill="1" applyBorder="1" applyAlignment="1">
      <alignment vertical="center"/>
    </xf>
    <xf numFmtId="167" fontId="18" fillId="2" borderId="0" xfId="1" applyNumberFormat="1" applyFont="1" applyFill="1" applyBorder="1" applyAlignment="1">
      <alignment vertical="center"/>
    </xf>
    <xf numFmtId="167" fontId="19" fillId="0" borderId="0" xfId="1" quotePrefix="1" applyNumberFormat="1" applyFont="1" applyFill="1" applyBorder="1" applyAlignment="1">
      <alignment horizontal="center" vertical="center"/>
    </xf>
    <xf numFmtId="165" fontId="18" fillId="2" borderId="0" xfId="1" applyNumberFormat="1" applyFont="1" applyFill="1" applyBorder="1" applyAlignment="1">
      <alignment vertical="center"/>
    </xf>
    <xf numFmtId="174" fontId="0" fillId="2" borderId="0" xfId="0" applyNumberFormat="1" applyFill="1" applyAlignment="1"/>
    <xf numFmtId="165" fontId="4" fillId="2" borderId="14" xfId="1" quotePrefix="1" applyNumberFormat="1" applyFont="1" applyFill="1" applyBorder="1" applyAlignment="1">
      <alignment horizontal="center" vertical="center"/>
    </xf>
    <xf numFmtId="165" fontId="4" fillId="2" borderId="15" xfId="1" quotePrefix="1" applyNumberFormat="1" applyFont="1" applyFill="1" applyBorder="1" applyAlignment="1">
      <alignment horizontal="center" vertical="center"/>
    </xf>
    <xf numFmtId="165" fontId="3" fillId="2" borderId="29" xfId="1" applyNumberFormat="1" applyFont="1" applyFill="1" applyBorder="1" applyAlignment="1">
      <alignment horizontal="center" vertical="center"/>
    </xf>
    <xf numFmtId="165" fontId="3" fillId="2" borderId="3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  <xf numFmtId="165" fontId="3" fillId="2" borderId="4" xfId="1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165" fontId="3" fillId="2" borderId="9" xfId="1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165" fontId="3" fillId="2" borderId="44" xfId="1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12" xfId="1" applyNumberFormat="1" applyFont="1" applyFill="1" applyBorder="1" applyAlignment="1">
      <alignment horizontal="center" vertical="center"/>
    </xf>
    <xf numFmtId="165" fontId="3" fillId="2" borderId="13" xfId="1" applyNumberFormat="1" applyFont="1" applyFill="1" applyBorder="1" applyAlignment="1">
      <alignment horizontal="center" vertical="center"/>
    </xf>
    <xf numFmtId="165" fontId="3" fillId="2" borderId="45" xfId="1" applyNumberFormat="1" applyFont="1" applyFill="1" applyBorder="1" applyAlignment="1">
      <alignment horizontal="center" vertical="center"/>
    </xf>
    <xf numFmtId="167" fontId="3" fillId="2" borderId="19" xfId="1" applyNumberFormat="1" applyFont="1" applyFill="1" applyBorder="1" applyAlignment="1">
      <alignment horizontal="left" vertical="center"/>
    </xf>
    <xf numFmtId="165" fontId="5" fillId="2" borderId="20" xfId="1" applyNumberFormat="1" applyFont="1" applyFill="1" applyBorder="1" applyAlignment="1">
      <alignment horizontal="left" vertical="center"/>
    </xf>
    <xf numFmtId="165" fontId="4" fillId="2" borderId="35" xfId="1" quotePrefix="1" applyNumberFormat="1" applyFont="1" applyFill="1" applyBorder="1" applyAlignment="1">
      <alignment horizontal="center" vertical="center"/>
    </xf>
    <xf numFmtId="165" fontId="6" fillId="2" borderId="21" xfId="1" quotePrefix="1" applyNumberFormat="1" applyFont="1" applyFill="1" applyBorder="1" applyAlignment="1">
      <alignment horizontal="center" vertical="center"/>
    </xf>
    <xf numFmtId="165" fontId="4" fillId="2" borderId="21" xfId="1" quotePrefix="1" applyNumberFormat="1" applyFont="1" applyFill="1" applyBorder="1" applyAlignment="1">
      <alignment horizontal="center" vertical="center"/>
    </xf>
    <xf numFmtId="167" fontId="12" fillId="2" borderId="26" xfId="1" applyNumberFormat="1" applyFont="1" applyFill="1" applyBorder="1" applyAlignment="1">
      <alignment horizontal="left" vertical="center"/>
    </xf>
    <xf numFmtId="167" fontId="12" fillId="2" borderId="23" xfId="1" applyNumberFormat="1" applyFont="1" applyFill="1" applyBorder="1" applyAlignment="1">
      <alignment horizontal="left" vertical="center"/>
    </xf>
    <xf numFmtId="167" fontId="12" fillId="2" borderId="25" xfId="1" quotePrefix="1" applyNumberFormat="1" applyFont="1" applyFill="1" applyBorder="1" applyAlignment="1">
      <alignment horizontal="center" vertical="center"/>
    </xf>
    <xf numFmtId="167" fontId="12" fillId="2" borderId="27" xfId="1" quotePrefix="1" applyNumberFormat="1" applyFont="1" applyFill="1" applyBorder="1" applyAlignment="1">
      <alignment horizontal="center" vertical="center"/>
    </xf>
    <xf numFmtId="167" fontId="12" fillId="2" borderId="24" xfId="1" quotePrefix="1" applyNumberFormat="1" applyFont="1" applyFill="1" applyBorder="1" applyAlignment="1">
      <alignment horizontal="center" vertical="center"/>
    </xf>
    <xf numFmtId="167" fontId="9" fillId="2" borderId="0" xfId="0" applyNumberFormat="1" applyFont="1" applyFill="1" applyAlignment="1"/>
    <xf numFmtId="167" fontId="3" fillId="2" borderId="22" xfId="1" applyNumberFormat="1" applyFont="1" applyFill="1" applyBorder="1" applyAlignment="1">
      <alignment horizontal="left" vertical="center"/>
    </xf>
    <xf numFmtId="168" fontId="4" fillId="2" borderId="25" xfId="1" applyNumberFormat="1" applyFont="1" applyFill="1" applyBorder="1" applyAlignment="1">
      <alignment horizontal="center" vertical="center"/>
    </xf>
    <xf numFmtId="165" fontId="12" fillId="2" borderId="23" xfId="1" applyNumberFormat="1" applyFont="1" applyFill="1" applyBorder="1" applyAlignment="1">
      <alignment horizontal="left" vertical="center"/>
    </xf>
    <xf numFmtId="168" fontId="12" fillId="2" borderId="27" xfId="1" quotePrefix="1" applyNumberFormat="1" applyFont="1" applyFill="1" applyBorder="1" applyAlignment="1">
      <alignment horizontal="center" vertical="center"/>
    </xf>
    <xf numFmtId="168" fontId="12" fillId="2" borderId="24" xfId="1" quotePrefix="1" applyNumberFormat="1" applyFont="1" applyFill="1" applyBorder="1" applyAlignment="1">
      <alignment horizontal="center" vertical="center"/>
    </xf>
    <xf numFmtId="0" fontId="9" fillId="2" borderId="0" xfId="0" applyFont="1" applyFill="1" applyAlignment="1"/>
    <xf numFmtId="167" fontId="4" fillId="2" borderId="39" xfId="1" quotePrefix="1" applyNumberFormat="1" applyFont="1" applyFill="1" applyBorder="1" applyAlignment="1">
      <alignment horizontal="center" vertical="center"/>
    </xf>
  </cellXfs>
  <cellStyles count="5">
    <cellStyle name="Comma" xfId="1" builtinId="3"/>
    <cellStyle name="Comma [0] 2" xfId="2" xr:uid="{00000000-0005-0000-0000-000002000000}"/>
    <cellStyle name="Comma 2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id.%20Budidaya%20dan%20BBI/Perikanan%20Budidaya/Produksi%20Kelompok%202023/Bid.%20Budidaya%20dan%20BBI/Perikanan%20Budidaya/Produksi%20Kelompok%202022/Data%20untuk%20Provinsi/Produksi%20Pokdakan%20Air%20Paya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Jan"/>
      <sheetName val="Feb"/>
      <sheetName val="Mar"/>
      <sheetName val="Apr"/>
      <sheetName val="May"/>
      <sheetName val="Jun"/>
      <sheetName val="Jul"/>
      <sheetName val="Agu"/>
      <sheetName val="Sept"/>
      <sheetName val="Okt"/>
      <sheetName val="Rekap"/>
      <sheetName val="Sheet2"/>
      <sheetName val="QUARRY"/>
      <sheetName val="HRG UP.BHN"/>
      <sheetName val="ANALISA ALAT"/>
      <sheetName val="DIV.1"/>
      <sheetName val="DIV.2"/>
      <sheetName val="DIV. 3"/>
      <sheetName val="DIV.4"/>
      <sheetName val="DIV.5"/>
      <sheetName val="DIV.6"/>
      <sheetName val="DIV.7"/>
      <sheetName val="DIV.8"/>
      <sheetName val="DIV.10"/>
      <sheetName val="BOQ"/>
      <sheetName val="UMUM"/>
      <sheetName val="Daftar stn qty "/>
      <sheetName val="REKAP BAHAN REALISASI"/>
      <sheetName val="REKAP BAHAN BOW"/>
      <sheetName val="LPP101"/>
      <sheetName val="PO2"/>
      <sheetName val="Panjar"/>
      <sheetName val="Payment"/>
      <sheetName val="Antisipasi"/>
      <sheetName val="CutOff"/>
      <sheetName val="PHU"/>
      <sheetName val="RESUME"/>
      <sheetName val="SUMLPP201"/>
      <sheetName val="LPP201"/>
      <sheetName val="cashflw-BALIKPAPAN"/>
      <sheetName val="CASHFLOW"/>
      <sheetName val="ACTIONPLAN"/>
      <sheetName val="Prog+MOS"/>
      <sheetName val="PO-2"/>
      <sheetName val="RAB"/>
      <sheetName val="LPP201 to RAPA"/>
      <sheetName val="Analisa"/>
      <sheetName val="RAPI (2)"/>
      <sheetName val="RAPI"/>
      <sheetName val="RAPA"/>
      <sheetName val="Scope"/>
      <sheetName val="Upah&amp;Bhn "/>
      <sheetName val="RAB1"/>
      <sheetName val="RAPI-aSLI"/>
      <sheetName val="RAP WIL-po2asli"/>
      <sheetName val="S. Penwrn"/>
      <sheetName val="sch (2)"/>
      <sheetName val="sch"/>
      <sheetName val="RKP"/>
      <sheetName val="Mob"/>
      <sheetName val="Info"/>
      <sheetName val="3.3.1 (2)"/>
      <sheetName val="5.2.1"/>
      <sheetName val="3.3.1"/>
      <sheetName val="BsPrc"/>
      <sheetName val="Analisa Quarry"/>
      <sheetName val="Peralatan"/>
      <sheetName val="Metode"/>
      <sheetName val="H ANALISA"/>
      <sheetName val="DURP-F"/>
      <sheetName val="ANL BIAYA"/>
      <sheetName val="SCHEDULE"/>
      <sheetName val="DRUP"/>
      <sheetName val="R-MP2-98"/>
      <sheetName val="Sheet1"/>
      <sheetName val="Mars"/>
      <sheetName val="anl"/>
      <sheetName val="H.bh"/>
      <sheetName val="Elestomeric"/>
      <sheetName val="Expantion-Sand"/>
      <sheetName val="Tiang pancang"/>
      <sheetName val="NP"/>
      <sheetName val="NP (2)"/>
      <sheetName val="Pembongkaran Beton"/>
      <sheetName val="Peng, Jemb. Rangka-Gantung"/>
      <sheetName val="Additional"/>
      <sheetName val="Tiang Pancang Baja"/>
      <sheetName val="Pembongkaran"/>
      <sheetName val="Geotxtil"/>
      <sheetName val="Expantion Joint"/>
      <sheetName val="diafrag"/>
      <sheetName val="Void Slab"/>
      <sheetName val="deck slab"/>
      <sheetName val="Lean Concr"/>
      <sheetName val="Perletakan Strip"/>
      <sheetName val="Pembongkaran Jbt Lama"/>
      <sheetName val="Pemb Jbt Rangka Baja"/>
      <sheetName val="Pengadaan Jembatan Sementara"/>
      <sheetName val="Pengadaan Jembatan Aramco"/>
      <sheetName val="Revisi-Zarkasyi (2)"/>
      <sheetName val="Bahan"/>
      <sheetName val="Revisi-Zarkasyi"/>
      <sheetName val="Penawaran"/>
      <sheetName val="DKH"/>
      <sheetName val="Daftar Harga"/>
      <sheetName val="HSP"/>
      <sheetName val="Personil"/>
      <sheetName val="Orgnasi"/>
      <sheetName val="LAP-BLN DES2003"/>
      <sheetName val="REKAP APBD"/>
      <sheetName val="REKAP KOTOR"/>
      <sheetName val="Klt"/>
      <sheetName val="Lok"/>
      <sheetName val="Alat"/>
      <sheetName val="Menu"/>
      <sheetName val="Pen"/>
      <sheetName val="L.1"/>
      <sheetName val="REK BILL"/>
      <sheetName val="BIIL.04.02"/>
      <sheetName val="MPU"/>
      <sheetName val="L.3"/>
      <sheetName val="L.3,"/>
      <sheetName val="URAIAN"/>
      <sheetName val="Jbj"/>
      <sheetName val="R"/>
      <sheetName val="L.3a"/>
      <sheetName val="Lalu Lintas"/>
      <sheetName val="L.4-6"/>
      <sheetName val="J~PELK"/>
      <sheetName val="J~BAGAN"/>
      <sheetName val="J~BHN"/>
      <sheetName val="J~ALAT"/>
      <sheetName val="J~PRSONL"/>
      <sheetName val="L.15"/>
      <sheetName val="L.16-17"/>
      <sheetName val="L.24"/>
      <sheetName val="mtd"/>
      <sheetName val="Diagrm"/>
      <sheetName val="Mt Pemb.Ut"/>
      <sheetName val="Schedul"/>
      <sheetName val="Rekap Biaya"/>
      <sheetName val="Kuantitas &amp; Harga"/>
      <sheetName val="Pekerjaan Utama"/>
      <sheetName val="%"/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dgct"/>
      <sheetName val="dtct"/>
      <sheetName val="Sheet10"/>
      <sheetName val="Sheet11"/>
      <sheetName val="Sheet12"/>
      <sheetName val="Sheet13"/>
      <sheetName val="Sheet14"/>
      <sheetName val="Sheet15"/>
      <sheetName val="Sheet16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7"/>
      <sheetName val="Sheet18"/>
      <sheetName val="Sheet19"/>
      <sheetName val="Sheet20"/>
      <sheetName val="XL4Poppy"/>
      <sheetName val="HS-P&amp;J11"/>
      <sheetName val="HSItem"/>
      <sheetName val="Sewa Alat"/>
      <sheetName val="Rekap Total"/>
      <sheetName val="Analisa SNI"/>
      <sheetName val="Analisa EI-AL"/>
      <sheetName val="Antek"/>
      <sheetName val="A. PERSIAPAN"/>
      <sheetName val="5.PERKERASAN"/>
      <sheetName val="1.TPR"/>
      <sheetName val="2. Musholla"/>
      <sheetName val="3. Area Kdtgn Angkot "/>
      <sheetName val="4. Area Kbrktan Angkot"/>
      <sheetName val="6. Drainase-Riil"/>
      <sheetName val="Schdl"/>
      <sheetName val="Bagan"/>
      <sheetName val="S-Nkr"/>
      <sheetName val="S-Alat"/>
      <sheetName val="PAGAR(tidak masuk)"/>
      <sheetName val="Teknis"/>
      <sheetName val="Landscape Thp 1(tdk masuk)"/>
      <sheetName val="Landscape Thp 2(tdk masuk)"/>
      <sheetName val="PERKERASAN Thp 2(tdk masuk)"/>
      <sheetName val="UPAH2"/>
      <sheetName val="analisa alat "/>
      <sheetName val="kuantitas "/>
      <sheetName val="harga alat "/>
      <sheetName val="Analisa Teknis "/>
      <sheetName val="Scedule 1"/>
      <sheetName val="hrg. satuan"/>
      <sheetName val="Surat Penawaran "/>
      <sheetName val="SubKon"/>
      <sheetName val="BNA-i"/>
      <sheetName val="BNA 1"/>
      <sheetName val="Jadwal Pek"/>
      <sheetName val="BNAII"/>
      <sheetName val="BNA2"/>
      <sheetName val="BNAIII"/>
      <sheetName val="BNA3"/>
      <sheetName val="kon2"/>
      <sheetName val="TS"/>
      <sheetName val="altek"/>
      <sheetName val="prd. alat"/>
      <sheetName val="KoefMixer"/>
      <sheetName val="KoefExc_Excavator"/>
      <sheetName val="KoefExc_Dump_Vibro"/>
      <sheetName val="Alat Berat"/>
      <sheetName val="Prod. Pompa Air"/>
      <sheetName val="Upah"/>
      <sheetName val="Daf. Alat"/>
      <sheetName val="Sheet1 (8)"/>
      <sheetName val="Metode Pelaksanaan"/>
      <sheetName val="AT"/>
      <sheetName val="Kuantitas"/>
      <sheetName val="Jadwal"/>
      <sheetName val="ALB 1"/>
      <sheetName val="Sub."/>
      <sheetName val="Hargabahan"/>
      <sheetName val="DAF. UPAH"/>
      <sheetName val="Koef Alat utk Rip Rap"/>
      <sheetName val="cover"/>
      <sheetName val="Surat Penawaran"/>
      <sheetName val="Daftar Kuantitas"/>
      <sheetName val="Daftar Analisa"/>
      <sheetName val="Methode Pelaksanaan"/>
      <sheetName val="Analisa Teknik"/>
      <sheetName val="Time Schedule"/>
      <sheetName val="Sub Kontrak"/>
      <sheetName val="Daftar Personil (2)"/>
      <sheetName val="d.peralatan"/>
      <sheetName val="Srt Sewa Peralatan"/>
      <sheetName val="Lampiran I (a-c)"/>
      <sheetName val="Dukungan Bank"/>
      <sheetName val="pengurus"/>
      <sheetName val="d.person"/>
      <sheetName val="Data Peralatan"/>
      <sheetName val="d.pekerjaan"/>
      <sheetName val="d.pengalaman"/>
      <sheetName val="neraca ter"/>
      <sheetName val="Bahan Upah"/>
      <sheetName val="Produksi Alat"/>
      <sheetName val="Rekapitulasi"/>
      <sheetName val="Rab Langsa"/>
      <sheetName val="Anal Clearing"/>
      <sheetName val="Rekap SKS"/>
      <sheetName val="DU&amp;B"/>
      <sheetName val="a_alat"/>
      <sheetName val="Sampul"/>
      <sheetName val="Metoda"/>
      <sheetName val="HSP Babah"/>
      <sheetName val="Biaya alat"/>
      <sheetName val="Prod.alat"/>
      <sheetName val="Daftar Personil"/>
      <sheetName val="Daftar Peralatan"/>
      <sheetName val="Rab Sianjo"/>
      <sheetName val="Rabdewan"/>
      <sheetName val="Rab I"/>
      <sheetName val="Analis"/>
      <sheetName val="Lokasi"/>
      <sheetName val="SKPD"/>
      <sheetName val="KPA"/>
      <sheetName val="A1"/>
      <sheetName val="A2"/>
      <sheetName val="A3"/>
      <sheetName val="A4.P"/>
      <sheetName val="A7.P"/>
      <sheetName val="A4.S"/>
      <sheetName val="A7.S"/>
      <sheetName val="A5"/>
      <sheetName val="Rekap A5"/>
      <sheetName val="A6"/>
      <sheetName val="Rekap A6"/>
      <sheetName val="B"/>
      <sheetName val="B1"/>
      <sheetName val="B1+"/>
      <sheetName val="B6"/>
      <sheetName val="B6+"/>
      <sheetName val="P1"/>
      <sheetName val="P1+"/>
      <sheetName val="P2"/>
      <sheetName val="P2+"/>
      <sheetName val="P3+"/>
      <sheetName val="P3"/>
      <sheetName val="B2 Gab"/>
      <sheetName val="B3"/>
      <sheetName val="29"/>
      <sheetName val="32"/>
      <sheetName val="33"/>
      <sheetName val="34"/>
      <sheetName val="35"/>
      <sheetName val="36"/>
      <sheetName val="37"/>
      <sheetName val="REKAP ALL"/>
      <sheetName val="analisa (2)"/>
      <sheetName val="Rekap  harga"/>
      <sheetName val="drainase"/>
      <sheetName val="aspal"/>
      <sheetName val="air"/>
      <sheetName val="listrik"/>
      <sheetName val=" tower"/>
      <sheetName val="papan nama"/>
      <sheetName val="tambah pagar luar"/>
      <sheetName val="pagar kel.dlm"/>
      <sheetName val="pagar depan"/>
      <sheetName val="pagar antar blok"/>
      <sheetName val="selasar"/>
      <sheetName val="ruang besuk"/>
      <sheetName val="rumah genset"/>
      <sheetName val="Bengkel kerja"/>
      <sheetName val="gedung serbaguna"/>
      <sheetName val="Mushola"/>
      <sheetName val="poliklinik"/>
      <sheetName val="kantor"/>
      <sheetName val="hrg stn"/>
      <sheetName val="rumah type 36"/>
      <sheetName val="blok hunian"/>
      <sheetName val="BLANK"/>
      <sheetName val="UPAH &amp; BAHAN"/>
      <sheetName val="RINCIAN"/>
      <sheetName val="ANALISA DKP"/>
      <sheetName val="Adm"/>
      <sheetName val="Akreditasi"/>
      <sheetName val="Harga Bahan &amp; Upah"/>
      <sheetName val="Informasi"/>
      <sheetName val="Rek."/>
      <sheetName val="Time "/>
      <sheetName val="2"/>
      <sheetName val="3"/>
      <sheetName val="5"/>
      <sheetName val="B.Dsr"/>
      <sheetName val="An.Q"/>
      <sheetName val="U,B"/>
      <sheetName val="R.ALT"/>
      <sheetName val="Alt"/>
      <sheetName val="AnalisaJEMBATAN"/>
      <sheetName val="RAB.JMB"/>
      <sheetName val="1"/>
      <sheetName val="6"/>
      <sheetName val="7"/>
      <sheetName val="7(a)"/>
      <sheetName val="11"/>
      <sheetName val="Rek Sukma "/>
      <sheetName val="RAB Sukma "/>
      <sheetName val="Rek SD"/>
      <sheetName val="RAB SD"/>
      <sheetName val="Rek Persip"/>
      <sheetName val="RAB Persip"/>
      <sheetName val="10"/>
      <sheetName val="Agregat Halus &amp; Kasar"/>
      <sheetName val="Rek Persib"/>
      <sheetName val="RAB Persib"/>
      <sheetName val="Volume"/>
      <sheetName val="8"/>
      <sheetName val="JMB"/>
      <sheetName val="ANALIS BOW2"/>
      <sheetName val="4"/>
      <sheetName val="9"/>
      <sheetName val="Rek. (2)"/>
      <sheetName val="RAB (2)"/>
      <sheetName val="Nego"/>
      <sheetName val="Schdul"/>
      <sheetName val="paket K3 "/>
      <sheetName val="EV_Qlfk_K"/>
      <sheetName val="EV_SPR_CK"/>
      <sheetName val="D1"/>
      <sheetName val="D2"/>
      <sheetName val="D3"/>
      <sheetName val="D4 KAYU"/>
      <sheetName val="D5"/>
      <sheetName val="D6 BETON"/>
      <sheetName val="D7"/>
      <sheetName val="D8"/>
      <sheetName val="D9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D19"/>
      <sheetName val="D20"/>
      <sheetName val="D21"/>
      <sheetName val="on-site"/>
      <sheetName val="hrg-stn-dsr"/>
      <sheetName val="AHS"/>
      <sheetName val="Mtd-SET"/>
      <sheetName val="KUANT"/>
      <sheetName val="dt"/>
      <sheetName val="twr"/>
      <sheetName val="an land"/>
      <sheetName val="an lev"/>
      <sheetName val="an ush tani"/>
      <sheetName val="time"/>
      <sheetName val="terb"/>
      <sheetName val="LAP.BLN 4 REF"/>
      <sheetName val="lap-bulan"/>
      <sheetName val="Lap-Minggu"/>
      <sheetName val="SHEDULLE JULI"/>
      <sheetName val="SHEDULLE AGT"/>
      <sheetName val="LAP.BLN 1"/>
      <sheetName val="LAP.BLN 2"/>
      <sheetName val="LAP.BLN  3"/>
      <sheetName val="LAP.BLN  4"/>
      <sheetName val="LAP.BLN CCO F1"/>
      <sheetName val="LAP.MINGGUAN1"/>
      <sheetName val="LAP.MINGGUAN2"/>
      <sheetName val="LAP.MINGGUAN3"/>
      <sheetName val="LAP.MINGGUAN4"/>
      <sheetName val="LAP.MINGGUAN5"/>
      <sheetName val="LAP.MINGGUAN6"/>
      <sheetName val="LAP.MINGGUAN 7"/>
      <sheetName val="LAP.MINGGUAN 8"/>
      <sheetName val="LAP.MINGGUAN 9"/>
      <sheetName val="LAP.MINGGUAN  10"/>
      <sheetName val="LAP.MINGGUAN  11"/>
      <sheetName val="LAP.MINGGUAN  12"/>
      <sheetName val="LAP.MINGGUAN  13"/>
      <sheetName val="LAP.MINGGUAN  14"/>
      <sheetName val="LAP.MINGGUAN  15"/>
      <sheetName val="LAP.TEMBAKAN"/>
      <sheetName val="Data Debitur"/>
      <sheetName val="SKK"/>
      <sheetName val="Cessie"/>
      <sheetName val="SKJ Bergerak"/>
      <sheetName val="FEO"/>
      <sheetName val="Perjanjian Kredit"/>
      <sheetName val="SPPK"/>
      <sheetName val="Lampiran FEO"/>
      <sheetName val="Syarat-syarat"/>
      <sheetName val="Bukti "/>
      <sheetName val="Jadwal Angsuran"/>
      <sheetName val="Terbilang 1"/>
      <sheetName val="Terbilang 2"/>
      <sheetName val="Terbilang 3"/>
      <sheetName val="Terbilang 4"/>
      <sheetName val="Terbilang 5"/>
      <sheetName val="Terbilang 6"/>
      <sheetName val="Terbilang 7"/>
      <sheetName val="Kartu"/>
      <sheetName val="Bukti"/>
      <sheetName val="SKJ Tetap"/>
      <sheetName val="Kosong"/>
      <sheetName val="BACK UP"/>
      <sheetName val="REK"/>
      <sheetName val="DIV3"/>
      <sheetName val="PEMBESIAN BALOK ANAK!"/>
      <sheetName val="PEMBESIAN BALOK INDUK!"/>
      <sheetName val="1. BETON POOR DAN PEDESTAL!"/>
      <sheetName val="1. BEKISTING POER&amp;PEDESTAL! "/>
      <sheetName val="2. GLIN POOR PLAT ENTRANCE! "/>
      <sheetName val="2. URUGAN ENTRANCE! "/>
      <sheetName val="2. BTN POOR&amp; PEDESTAL ENTRA "/>
      <sheetName val="2.PEMBESIAN PEDESTALENTRANCE!"/>
      <sheetName val="2. BEKISTING POER&amp;PDSTAL ENtran"/>
      <sheetName val="2.PSR URUG BWH PONDASI POER!"/>
      <sheetName val="2.LANTAI KERJA!"/>
      <sheetName val="3. URUGAN  PONDASI BT. GUNUNG!"/>
      <sheetName val="4. URUGAN TANAH BAWAH LANTAI"/>
      <sheetName val="4.URUGAN TANAH BWH LANTAI!"/>
      <sheetName val="5.BETON SLOOF K175!"/>
      <sheetName val="5.PEMBESIAN SLOOF!"/>
      <sheetName val="5.BEKISTING SLOOF!"/>
      <sheetName val="5.BEKISTING SLOOF 100 %"/>
      <sheetName val="B.1BETON KOLOM!"/>
      <sheetName val="B.1PEMB. KOLOM"/>
      <sheetName val="B.1.BEKISTING KOLOM!"/>
      <sheetName val="B.1BETON KOLOM ENTRANCE"/>
      <sheetName val="B.2.PEMBESIAN KOLOM ENTRANCE!"/>
      <sheetName val="B.2.BEKISTING KOLOM ENTRANC (2)"/>
      <sheetName val="B.3.BEKISTING BALOK INDUK!"/>
      <sheetName val="BEKISTING BALOK ANAK!"/>
      <sheetName val="CATATAN"/>
      <sheetName val="Pasangan Batu Gunung Showrom"/>
      <sheetName val="Urugan Kembali Pas. Bt Gunung"/>
      <sheetName val="Pas. Bt. Kosong"/>
      <sheetName val="Urugan Pasir bwh pondasi"/>
      <sheetName val="Urugan Tanah Dalam Bangunan"/>
      <sheetName val="Pengadaan Klm Pipa D 20&quot;"/>
      <sheetName val="Pengadaan Klm Pipa D 16&quot; "/>
      <sheetName val="DIV1"/>
      <sheetName val="DIV2"/>
      <sheetName val="DIV5"/>
      <sheetName val="DIV6"/>
      <sheetName val="DIV7"/>
      <sheetName val="Analisa JEMBATAN"/>
      <sheetName val="RAB JBT"/>
      <sheetName val="rehab jbt"/>
      <sheetName val="DIV1 (2)"/>
      <sheetName val="met"/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PEMBESIAN BALOK R.PELATIHAN!"/>
      <sheetName val="PEMBESIAN BALOK R.PELATIHAN (4)"/>
      <sheetName val="PEMBESIAN LISPLANK"/>
      <sheetName val="PEMBESIAN BALOK R.PELATIHAN (3)"/>
      <sheetName val="PEMBESIAN BALOK GDG PELATIHAN!"/>
      <sheetName val="PEMBESIAN BALOK R.PELATIHAN (2)"/>
      <sheetName val="PEMBESIAN BALOK ATAP II!"/>
      <sheetName val="PEMBESIAN BALOK ATAP II! (2)"/>
      <sheetName val="PEMBESIAN BALOK ATAP (16 m)"/>
      <sheetName val="PEMBESIAN BALOK ATAP (24M)"/>
      <sheetName val="PEMBESIAN BLK ATAP(30 M)"/>
      <sheetName val="PEMBESIAN BLK LISPLANK W.ROTAN"/>
      <sheetName val="B.7 Pembesian pond kayu"/>
      <sheetName val="PEMBESIAN PENGERING"/>
      <sheetName val="PEMBESIAN ENTRANCE!"/>
      <sheetName val="PEMBESIAN ENTRANCE! (2)"/>
      <sheetName val="PEMBESIAN KOLOM ENTRANCE"/>
      <sheetName val="PEMBESIAN PEDESTALENTRANCE! "/>
      <sheetName val="PEMBESIAN ENTRANCE (2)"/>
      <sheetName val="B.7 Pembesian pond kayu (2)"/>
      <sheetName val="PEMB. POER,SLOOF,PEDEST ACTUAL"/>
      <sheetName val="PEMB. KOLOM"/>
      <sheetName val="PEMB SLOOF!"/>
      <sheetName val="PEMB. Poer"/>
      <sheetName val="PEMB. SLOOF BETON SIRIP"/>
      <sheetName val="PEMBESIAN PEDESTAL"/>
      <sheetName val="PEMBESIAN SLOOF SHOWROOM"/>
      <sheetName val="B.7 Pembesian pondasi Poer "/>
      <sheetName val="PEMBESIAN BALOK"/>
      <sheetName val="PEMBESIAN BALOK tukang"/>
      <sheetName val="PEMBESIAN BALOK tukang (2)"/>
      <sheetName val="PEMBESIAN BALOK WORKSHOP!"/>
      <sheetName val="PEMBESIAN BALOK INDUK DAN ANAK"/>
      <sheetName val="PEMBESIAN SEPTIKTANK "/>
      <sheetName val="GALIAN SEPTIKTANK"/>
      <sheetName val="BETON SEPTIKTANK"/>
      <sheetName val="LANTAI KERJA SEPTIKTANK "/>
      <sheetName val="PEMBESIAN SEPTIKTANK  (2)"/>
      <sheetName val="BETON SEPTIKTANK (2)"/>
      <sheetName val="PAS.BATA SHOWROOM"/>
      <sheetName val="PEMBESIAN BALOK LISPLANK"/>
      <sheetName val="PEMBESIAN BALOK LISPLANk rotan"/>
      <sheetName val="PEMBESIAN BLK LISPLANk PELATIHA"/>
      <sheetName val="PEMBESIAN BALOK (2)"/>
      <sheetName val="PEMBESIAN BALOK workshop kayu"/>
      <sheetName val="PEMBESIAN ENTRANCE"/>
      <sheetName val="PEMBESIAN PEDESTALENTRANCE! (2)"/>
      <sheetName val="AC"/>
      <sheetName val="K.TambahAC"/>
      <sheetName val="FH"/>
      <sheetName val="K.TambahFH"/>
      <sheetName val="Pipe"/>
      <sheetName val="valve"/>
      <sheetName val="valve 16k"/>
      <sheetName val="ASS-PL"/>
      <sheetName val="Fitting"/>
      <sheetName val="Ana duct"/>
      <sheetName val="Hsd Duct"/>
      <sheetName val="Grille"/>
      <sheetName val="DM"/>
      <sheetName val="struktur(BQ)"/>
      <sheetName val="Arsitektur ( BQ )"/>
      <sheetName val="Tambah"/>
      <sheetName val="harsat"/>
      <sheetName val="anal"/>
      <sheetName val="BAU"/>
      <sheetName val="RekapBTL"/>
      <sheetName val="Gaji"/>
      <sheetName val="Persiapan"/>
      <sheetName val="Bank"/>
      <sheetName val="Rupa"/>
      <sheetName val="DaftSub"/>
      <sheetName val="Daftmat"/>
      <sheetName val="dash"/>
      <sheetName val="pp"/>
      <sheetName val="pnl"/>
      <sheetName val="kbl"/>
      <sheetName val="cov"/>
      <sheetName val="cov1"/>
      <sheetName val="d4"/>
      <sheetName val="duct"/>
      <sheetName val="d51"/>
      <sheetName val="d52"/>
      <sheetName val="d53"/>
      <sheetName val="d54"/>
      <sheetName val="d55a"/>
      <sheetName val="d55"/>
      <sheetName val="d56"/>
      <sheetName val="tamb"/>
      <sheetName val="d6"/>
      <sheetName val="an71"/>
      <sheetName val="d71"/>
      <sheetName val="d72"/>
      <sheetName val="d73"/>
      <sheetName val="d74"/>
      <sheetName val="d75"/>
      <sheetName val="Rupa-rupa"/>
      <sheetName val="B.Bank"/>
      <sheetName val="Transpor karyawan"/>
      <sheetName val="Summary"/>
      <sheetName val="Recovered_Sheet1"/>
      <sheetName val="Huruf (2)"/>
      <sheetName val="Huruf"/>
      <sheetName val="Penawaran Harga"/>
      <sheetName val="Lamp Penawaran"/>
      <sheetName val="Alat untuk proyek"/>
      <sheetName val="matapembayaranutama"/>
      <sheetName val="Kerjaan Sub Kon"/>
      <sheetName val="Data Kontrak"/>
      <sheetName val="BQ1"/>
      <sheetName val="skedul Pelaksanaan"/>
      <sheetName val="ANALISA-1"/>
      <sheetName val="HSD"/>
      <sheetName val="Metker"/>
      <sheetName val="SEGITIGA"/>
      <sheetName val="R A B"/>
      <sheetName val="SCEDULE"/>
      <sheetName val="ALATBERAT"/>
      <sheetName val="INDEK ALAT"/>
      <sheetName val="JADWAL ALAT"/>
      <sheetName val="SUBKONTRAK"/>
      <sheetName val="SONIL"/>
      <sheetName val="Sheet3"/>
      <sheetName val="BQ"/>
      <sheetName val="BASIC"/>
      <sheetName val="DAFTAR TANYA"/>
      <sheetName val="SCHED"/>
      <sheetName val="REK-RAB"/>
      <sheetName val="ANRAP"/>
      <sheetName val="UBAS"/>
      <sheetName val="upah dll"/>
      <sheetName val="REKAP RAP"/>
      <sheetName val="MU"/>
      <sheetName val="Mob,demob"/>
      <sheetName val="CFLOW"/>
      <sheetName val="PRELIMINARIES"/>
      <sheetName val="GONDOLA"/>
      <sheetName val="PEK.TAMBAH KURANG"/>
      <sheetName val="BIAYA CADANGAN"/>
      <sheetName val="REKAPITULASI AKHIR"/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Summary "/>
      <sheetName val="Cover-OP"/>
      <sheetName val="Summary-op"/>
      <sheetName val="Rb"/>
      <sheetName val="SPH"/>
      <sheetName val="Hps"/>
      <sheetName val="sch alat"/>
      <sheetName val="Sch Personil"/>
      <sheetName val="Strtr Orgn"/>
      <sheetName val="Metode Batu"/>
      <sheetName val="Data Input"/>
      <sheetName val="Data Rumus"/>
      <sheetName val="FINAL"/>
      <sheetName val="DafIsi"/>
      <sheetName val="Bid"/>
      <sheetName val="DafAHS"/>
      <sheetName val="harga"/>
      <sheetName val="pricing"/>
      <sheetName val="AHSAlat"/>
      <sheetName val="PRICE"/>
      <sheetName val="jadwal2"/>
      <sheetName val="hitkeb"/>
      <sheetName val="prodalat"/>
      <sheetName val="keb"/>
      <sheetName val="A"/>
      <sheetName val="Current"/>
      <sheetName val="PERTANYAAN"/>
      <sheetName val="Data Hitungan"/>
      <sheetName val="Aks Pipa"/>
      <sheetName val="0000"/>
      <sheetName val="1000"/>
      <sheetName val="ELEKTRIKAL"/>
      <sheetName val="Plumbing"/>
      <sheetName val="Dafmat"/>
      <sheetName val="Pompa"/>
      <sheetName val="Ven Fan"/>
      <sheetName val="valve-20k"/>
      <sheetName val="valve-10k"/>
      <sheetName val="HS"/>
      <sheetName val="Slab"/>
      <sheetName val="Kolom"/>
      <sheetName val="Ramps"/>
      <sheetName val="Stairs"/>
      <sheetName val="HS (2)"/>
      <sheetName val="Slab (2)"/>
      <sheetName val="Lap Bul"/>
      <sheetName val="MAIN"/>
      <sheetName val="BOLT-DATA"/>
      <sheetName val="BOLT"/>
      <sheetName val="Analisa Str+Ars"/>
      <sheetName val="Bhn cost"/>
      <sheetName val="Sub cost"/>
      <sheetName val="Sub"/>
      <sheetName val="Alat cost"/>
      <sheetName val="rap"/>
      <sheetName val="bhn"/>
      <sheetName val="spek"/>
      <sheetName val="altok"/>
      <sheetName val="bumok"/>
      <sheetName val="altprec"/>
      <sheetName val="bumprec"/>
      <sheetName val="Isolasi Luar"/>
      <sheetName val="Isolasi Luar Dalam"/>
      <sheetName val="CAT_HRG"/>
      <sheetName val="TOTAL"/>
      <sheetName val="DAFTAR NO_1_PRELIM"/>
      <sheetName val="DAFTAR NO_2 PEK_ ELEKTRIKAL"/>
      <sheetName val="Trafo &amp; Panel"/>
      <sheetName val="Kabel"/>
      <sheetName val="Lampu &amp; Saklar"/>
      <sheetName val="Inst. Elektrikal"/>
      <sheetName val="Kabel Ladder &amp; Tray"/>
      <sheetName val="DAFTAR NO_3 PENANGKAL PETIR"/>
      <sheetName val="DAFTAR NO_4 PEK_ FIRE ALARM"/>
      <sheetName val="Equip-Fire"/>
      <sheetName val="DAFTAR NO_5 PEK_ TELEPON"/>
      <sheetName val="Equip-Telp."/>
      <sheetName val="Inst. Elektronik"/>
      <sheetName val="DAFTAR NO_6 PEK_ TATA SUARA"/>
      <sheetName val="Equip-TS"/>
      <sheetName val="DAFTAR NO_7 PEK_ MATV"/>
      <sheetName val="Equip-MATV"/>
      <sheetName val="DAFTAR NO_8 PEK_ CCTV"/>
      <sheetName val="Equip-CCTV"/>
      <sheetName val="DAFTAR NO_9 PEK_ VIDEOPHONE"/>
      <sheetName val="Equip-Videophone"/>
      <sheetName val="DAFTAR NO_10 PEK_ ACCESS CONTRO"/>
      <sheetName val="Equip-Access"/>
      <sheetName val="DAFTAR NO_11 TAM-KUR"/>
      <sheetName val="Penjumlahan"/>
      <sheetName val="FINISHING"/>
      <sheetName val="DAF_1"/>
      <sheetName val="Preambul"/>
      <sheetName val="326CHEL"/>
      <sheetName val="Tambah Kurang"/>
      <sheetName val="analisa listrik"/>
      <sheetName val="Harga Satuan Bahan"/>
      <sheetName val="hrst upah"/>
      <sheetName val="analisa hrst elektrik"/>
      <sheetName val="cash flow"/>
      <sheetName val="Markup"/>
      <sheetName val="I_KAMAR"/>
      <sheetName val="B - Norelec"/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bq-pl"/>
      <sheetName val="Acessoris"/>
      <sheetName val="Apartement"/>
      <sheetName val="Jembatan"/>
      <sheetName val="MallAC"/>
      <sheetName val="Peghitungan"/>
      <sheetName val="MALL_K"/>
      <sheetName val="Item Tambahan"/>
      <sheetName val="APARTment_K"/>
      <sheetName val="Jembatan_K"/>
      <sheetName val="KOP"/>
      <sheetName val="FF"/>
      <sheetName val="PLB"/>
      <sheetName val="VAC "/>
      <sheetName val="LIS"/>
      <sheetName val="EF "/>
      <sheetName val="TLP&amp;DATA "/>
      <sheetName val="SS&amp;MATV"/>
      <sheetName val="CCTV"/>
      <sheetName val="AHS- AC"/>
      <sheetName val="AHS-EE"/>
      <sheetName val="AHS-EL"/>
      <sheetName val="ahs-pipa"/>
      <sheetName val="ahs-Gate Valve "/>
      <sheetName val="RekapITULASI "/>
      <sheetName val="Rekap_Persiapan"/>
      <sheetName val="Rekap_Total Struktur"/>
      <sheetName val="PONDASI"/>
      <sheetName val="Rekap_Struktur Atas"/>
      <sheetName val="STRUKTUR ATAS"/>
      <sheetName val="Rekap_Struktur GWT, STP"/>
      <sheetName val="GWT, STP"/>
      <sheetName val="Grand Sumarry"/>
      <sheetName val="Rough CP Aceh Trade Mall"/>
      <sheetName val="Galian LW RV.01"/>
      <sheetName val="Rekap Pile Cap"/>
      <sheetName val="Rekap Pit Life"/>
      <sheetName val="Rekap Plat"/>
      <sheetName val="Rekap Balok"/>
      <sheetName val="Rekap Colom Rasio (190)"/>
      <sheetName val="Rekap Tangga"/>
      <sheetName val="Luas Bangnn poltek"/>
      <sheetName val="VOL BESI"/>
      <sheetName val="VOL CUT &amp; FILL"/>
      <sheetName val="VOL IRONMNGRY"/>
      <sheetName val="VOL BAK SAMPAH"/>
      <sheetName val="VOL-GUEST HOUSE,GENSET&amp;POSJAGA"/>
      <sheetName val="VOL STRUKTUR &amp; ARSITEKTUR "/>
      <sheetName val="EE"/>
      <sheetName val="Analisa jalan"/>
      <sheetName val="Analisa non standar"/>
      <sheetName val="Analisa Pintu"/>
      <sheetName val="Analisa Preliminary "/>
      <sheetName val="PRELIM"/>
      <sheetName val="ASRAMA (C)"/>
      <sheetName val="REKTORAT (A)"/>
      <sheetName val="WORKSHOP (H)"/>
      <sheetName val="GENSET,POMPA &amp; GROUNDTANK (K)"/>
      <sheetName val="R.KOMPRESOR"/>
      <sheetName val="POS JAGA"/>
      <sheetName val="SITE"/>
      <sheetName val="harga sat.bhn"/>
      <sheetName val="analisa bhn&amp;upah"/>
      <sheetName val="tt-suara"/>
      <sheetName val="telp"/>
      <sheetName val="tt-udr"/>
      <sheetName val="hdrant"/>
      <sheetName val="REKAP CIVIL &amp; ME"/>
      <sheetName val="DAF-1"/>
      <sheetName val="DAF-2"/>
      <sheetName val="DAF-3"/>
      <sheetName val="DAF-4"/>
      <sheetName val="Cover depan"/>
      <sheetName val="cover(PJML)"/>
      <sheetName val="Cover (1)"/>
      <sheetName val="Cover (2)"/>
      <sheetName val="Cover (3)"/>
      <sheetName val="COVER (4)"/>
      <sheetName val="Bag_1"/>
      <sheetName val="DAF_2 "/>
      <sheetName val="DAF_3"/>
      <sheetName val="DAF_4"/>
      <sheetName val="DAF_5"/>
      <sheetName val="DAF_ 6"/>
      <sheetName val="DAFTAR 7"/>
      <sheetName val="DAFTAR_8"/>
      <sheetName val="DAFTAR_9"/>
      <sheetName val="DAFTAR_10"/>
      <sheetName val="DAFTAR_11"/>
      <sheetName val="Daf___"/>
      <sheetName val="Add ME"/>
      <sheetName val="LIST MATERIAL REV"/>
      <sheetName val="Bag_III"/>
      <sheetName val="Bag_IV"/>
      <sheetName val="ana"/>
      <sheetName val="u"/>
      <sheetName val="s"/>
      <sheetName val="CF"/>
      <sheetName val="DAF-5"/>
      <sheetName val="DAF-6"/>
      <sheetName val="DAF-7"/>
      <sheetName val="DAF-8"/>
      <sheetName val="DAF-9"/>
      <sheetName val="DAF-10"/>
      <sheetName val="DAF-11"/>
      <sheetName val="Cover1"/>
      <sheetName val="DataTeknis1"/>
      <sheetName val="Luas Gedung1"/>
      <sheetName val="Rkp total full"/>
      <sheetName val="Rkp Lt-1 full"/>
      <sheetName val=" Lt-1 Full"/>
      <sheetName val="Rekap Lt-2"/>
      <sheetName val="Finishing Lt-2"/>
      <sheetName val="Rekap - Lt-3"/>
      <sheetName val="Finishing Lt-3 &amp; Atap"/>
      <sheetName val="Rekap -sarana luar"/>
      <sheetName val="Sarana Luar"/>
      <sheetName val="Harga Satuan"/>
      <sheetName val="AGENDA"/>
      <sheetName val="LUAS LANTAI"/>
      <sheetName val="REKAP ELEKTRIKAL"/>
      <sheetName val="TELEPON"/>
      <sheetName val="SOUND"/>
      <sheetName val="F ALARM"/>
      <sheetName val="BAS"/>
      <sheetName val="GENSET"/>
      <sheetName val="TRAFO"/>
      <sheetName val="REKAP MEKANIKAL"/>
      <sheetName val="ELEVATOR"/>
      <sheetName val="HYDRANT"/>
      <sheetName val="SPRINKLER"/>
      <sheetName val="JUMLAH(3)"/>
      <sheetName val="JUMLAH(2)"/>
      <sheetName val="D2.1-Cover"/>
      <sheetName val="D2.1"/>
      <sheetName val="D2.2-Cover"/>
      <sheetName val="D2.2"/>
      <sheetName val="D3.1-Cover(MALL&amp;PARK)"/>
      <sheetName val="D3.1"/>
      <sheetName val="D3.2-Cover(LANDS)"/>
      <sheetName val="D3.2"/>
      <sheetName val="D3.3-Cover(T-A)"/>
      <sheetName val="D3.3"/>
      <sheetName val="D3.4-Cover(T-B)"/>
      <sheetName val="D3.4"/>
      <sheetName val="D3.5-Cover(T-C)"/>
      <sheetName val="D3.5"/>
      <sheetName val="D.3.6-Cover.BAJA"/>
      <sheetName val="D3.6"/>
      <sheetName val="2.1"/>
      <sheetName val="2.2"/>
      <sheetName val="2.3"/>
      <sheetName val="2.4"/>
      <sheetName val="2.5A"/>
      <sheetName val="2.5B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Elekt"/>
      <sheetName val="SS"/>
      <sheetName val="MATV"/>
      <sheetName val="Elv"/>
      <sheetName val="Traf&amp;Genst"/>
      <sheetName val="List"/>
      <sheetName val="DATA CENTER"/>
      <sheetName val="OFFICE 4 LT"/>
      <sheetName val="OFFICE 2 LT"/>
      <sheetName val="COV2.4 "/>
      <sheetName val="D2.4"/>
      <sheetName val="COV3.3"/>
      <sheetName val="D3-3"/>
      <sheetName val="COV4.3 "/>
      <sheetName val="D4.3 (TE)"/>
      <sheetName val="COV5.3"/>
      <sheetName val="D5.3 (TF) "/>
      <sheetName val="COV6.3"/>
      <sheetName val="D6.3 (TG)"/>
      <sheetName val="COV7.3"/>
      <sheetName val="D7.3 (TH)"/>
      <sheetName val="COV8.3"/>
      <sheetName val="D8.3 (TJ)"/>
      <sheetName val="COV9.3"/>
      <sheetName val="D9.3 (TK) "/>
      <sheetName val="COVER PLAFOND"/>
      <sheetName val="COVER BASEMEN"/>
      <sheetName val="D3.4.1"/>
      <sheetName val="COVER PODIUM"/>
      <sheetName val="D3.4.2"/>
      <sheetName val="COVER APARTEMEN"/>
      <sheetName val="D3.4.3"/>
      <sheetName val="COVER HOTEL"/>
      <sheetName val="D3.4.4"/>
      <sheetName val="COVER BOUTIQUE"/>
      <sheetName val="D3.4.5"/>
      <sheetName val="HRG BHN"/>
      <sheetName val="ANALS ARS"/>
      <sheetName val="ANALS KY"/>
      <sheetName val="ANALS ME"/>
      <sheetName val="E"/>
      <sheetName val="01A- RAB"/>
      <sheetName val="1A RKAB TTL"/>
      <sheetName val="01A- RAB (ars)"/>
      <sheetName val="Mandor"/>
      <sheetName val="HT"/>
      <sheetName val="SELASAR-2"/>
      <sheetName val="GT-2 "/>
      <sheetName val="me"/>
      <sheetName val="REKAP UTAMA"/>
      <sheetName val="HALAMAN"/>
      <sheetName val="MEKANIKAL"/>
      <sheetName val="ANALISA ME"/>
      <sheetName val="ANALISA PERSIAPAN"/>
      <sheetName val="HG Bahan"/>
      <sheetName val="An Beton"/>
      <sheetName val="AN HG DKI"/>
      <sheetName val="anpartisi (REV)"/>
      <sheetName val="ankosen"/>
      <sheetName val="HNS2"/>
      <sheetName val="ars_fin"/>
      <sheetName val="HNS"/>
      <sheetName val="harga dasar"/>
      <sheetName val="ahs struktur"/>
      <sheetName val="Cashflow2x"/>
      <sheetName val="UM 10%"/>
      <sheetName val="Cashflow3x"/>
      <sheetName val="Cashflow perbl"/>
      <sheetName val="Lingkup"/>
      <sheetName val="STR-ARS"/>
      <sheetName val="Cover Daf-2"/>
      <sheetName val="Cover Daf-2 (2)"/>
      <sheetName val="BQ Daf-2"/>
      <sheetName val="MISC"/>
      <sheetName val="BLN"/>
      <sheetName val="GSK"/>
      <sheetName val="pldt"/>
      <sheetName val="Rekapi"/>
      <sheetName val="Bul"/>
      <sheetName val="Subkont"/>
      <sheetName val="Upah1"/>
      <sheetName val="Bang A"/>
      <sheetName val="Bang B"/>
      <sheetName val="Sarana"/>
      <sheetName val="Asrama"/>
      <sheetName val="Utility"/>
      <sheetName val="Kamar"/>
      <sheetName val="Material"/>
      <sheetName val="Currency Rate"/>
      <sheetName val="B _ Norelec"/>
      <sheetName val="000000"/>
      <sheetName val="DataTeknis"/>
      <sheetName val="Hit. zone"/>
      <sheetName val="Luas Gedung"/>
      <sheetName val="DataPersonil"/>
      <sheetName val="DataPersiapan"/>
      <sheetName val="DataToilet"/>
      <sheetName val="AnalisaScafolding"/>
      <sheetName val="DataShoring"/>
      <sheetName val="DataAlat"/>
      <sheetName val="Rinci alat"/>
      <sheetName val="ATK"/>
      <sheetName val="Perlengkapan ktr"/>
      <sheetName val="Bea Lap"/>
      <sheetName val="Lain2"/>
      <sheetName val="Safety_QC"/>
      <sheetName val="Asuransi"/>
      <sheetName val="Provisi"/>
      <sheetName val="Resiko Manajemen"/>
      <sheetName val="Rekap "/>
      <sheetName val="Termin "/>
      <sheetName val="Prelim versi Fidic davis langd"/>
      <sheetName val="RABT"/>
      <sheetName val="Subkontraktor"/>
      <sheetName val="Upah Kerja"/>
      <sheetName val="Harga Bahan"/>
      <sheetName val="Ana. STR"/>
      <sheetName val="PENJ_TOTAL"/>
      <sheetName val="DAF_2"/>
      <sheetName val="Anls"/>
      <sheetName val="Elek.List"/>
      <sheetName val="BQ_Listrik"/>
      <sheetName val="Daftar Material"/>
      <sheetName val="XXXXXXXXX"/>
      <sheetName val="XXXXXXXX0"/>
      <sheetName val="XXXXXXXX1"/>
      <sheetName val="XXXXXXXX2"/>
      <sheetName val="XXXXXXXX3"/>
      <sheetName val="XXXXXXXX4"/>
      <sheetName val="XXXXXXXX5"/>
      <sheetName val="XXXXXXXX6"/>
      <sheetName val="XXXXXXXX7"/>
      <sheetName val="XXXXXXXX8"/>
      <sheetName val="XXXXXXXX9"/>
      <sheetName val="XXXXXXXXA"/>
      <sheetName val="XXXXXXXXB"/>
      <sheetName val="XXXXXXXXC"/>
      <sheetName val="XXXXXXXXD"/>
      <sheetName val="XXXXXXXXE"/>
      <sheetName val="INDEKS"/>
      <sheetName val="JABATAN"/>
      <sheetName val="DATA"/>
      <sheetName val="HITUNG"/>
      <sheetName val="BAG-2"/>
      <sheetName val="TOWER D"/>
      <sheetName val="TOWER E"/>
      <sheetName val="RKP FH"/>
      <sheetName val="FH PRELIMINARY"/>
      <sheetName val="BASEMENT"/>
      <sheetName val="TOWER A"/>
      <sheetName val="TOWER B"/>
      <sheetName val="TOWER C"/>
      <sheetName val="Tunjang"/>
      <sheetName val="Pegawai"/>
      <sheetName val="Jml-Tot"/>
      <sheetName val="Resiko"/>
      <sheetName val="hsat"/>
      <sheetName val="Pondasi-Apt"/>
      <sheetName val="Tanah"/>
      <sheetName val="STR-APRT-WIKA"/>
      <sheetName val="Lantai"/>
      <sheetName val="Dinding"/>
      <sheetName val="Pintu"/>
      <sheetName val="Plafon"/>
      <sheetName val="Sanitair"/>
      <sheetName val="Atap"/>
      <sheetName val="D-1"/>
      <sheetName val="MALL DAN PARKIR"/>
      <sheetName val="AREA MALL DAN PARKIR"/>
      <sheetName val="D 4.2 ( FASILITAS APARTEMENT )"/>
      <sheetName val="DAFTAR 4.3 (TA)"/>
      <sheetName val="DAFTAR 4.4 (TB)"/>
      <sheetName val="DAFTAR 4.5 (TC )"/>
      <sheetName val="5.1"/>
      <sheetName val="5.2"/>
      <sheetName val="D 5.3"/>
      <sheetName val="D 5.4"/>
      <sheetName val="D 5.5"/>
      <sheetName val="D-6.1"/>
      <sheetName val="D-6.2"/>
      <sheetName val="D-6.3"/>
      <sheetName val="D-6.4"/>
      <sheetName val="D-6.5"/>
      <sheetName val="AREA MALL DAN PARKIR (2)"/>
      <sheetName val="D. 7.2(FASILITAS APARTMENT)"/>
      <sheetName val="D. 7.3 (TA)"/>
      <sheetName val="D. 7.4 (TB)"/>
      <sheetName val="D. 7.5 (TC)"/>
      <sheetName val="D-8.1"/>
      <sheetName val="D-8.2"/>
      <sheetName val="D-8.3(TA)"/>
      <sheetName val="D-8.4(TB)"/>
      <sheetName val="D-8.5(TC)"/>
      <sheetName val="D-9.1"/>
      <sheetName val="MALL"/>
      <sheetName val="LANTAI 7"/>
      <sheetName val="D-10.3(TA)"/>
      <sheetName val="D-10.4(TB)"/>
      <sheetName val="D-10.5(TC)"/>
      <sheetName val="Penjumlahan (2)"/>
      <sheetName val="11.1"/>
      <sheetName val="11.2"/>
      <sheetName val="11.3"/>
      <sheetName val="11.4"/>
      <sheetName val="BI.PLN"/>
      <sheetName val="Sub-jml"/>
      <sheetName val="12.1"/>
      <sheetName val="12.2"/>
      <sheetName val="12.3"/>
      <sheetName val="12.4"/>
      <sheetName val="Sub-jml (2)"/>
      <sheetName val="13.1 "/>
      <sheetName val="13.2 "/>
      <sheetName val="Penjumlahan (3)"/>
      <sheetName val="CoverDepan Buku (1)"/>
      <sheetName val="CoverDepan Buku (2)"/>
      <sheetName val="COV 4.2 ( FASILITAS APARTEMENT)"/>
      <sheetName val="COV 4.3 (TA)"/>
      <sheetName val="COV 4.4"/>
      <sheetName val="COV 4.5"/>
      <sheetName val="COV (MALL)"/>
      <sheetName val="COV (FAS)"/>
      <sheetName val="COV(A)"/>
      <sheetName val="COV(B)"/>
      <sheetName val="COV(C)"/>
      <sheetName val="COV (D-6.1)"/>
      <sheetName val="COV (D-6.2"/>
      <sheetName val="COV (D-6.3)"/>
      <sheetName val="COV (D-6.4)"/>
      <sheetName val="COV (D-6.5)"/>
      <sheetName val="MALL DAN PARKIR (2)"/>
      <sheetName val="COV. 7.2 (FASILITAS APARTEMENT)"/>
      <sheetName val="COV. 7.3 (TA)"/>
      <sheetName val="COV. 7.4 (TB)"/>
      <sheetName val="COV. 7.5 (TC)"/>
      <sheetName val="COVER D-8.1"/>
      <sheetName val="COVER D-8.2"/>
      <sheetName val="COVER D-8.3"/>
      <sheetName val="COVER D-8.4"/>
      <sheetName val="COVER D-8.5"/>
      <sheetName val="COV (D-9)"/>
      <sheetName val="COVER D-10.2"/>
      <sheetName val="COVER D-10.3"/>
      <sheetName val="COVER D-10.4"/>
      <sheetName val="COVER D-10.5"/>
      <sheetName val="COVER penjumlahan"/>
      <sheetName val="Cover 11"/>
      <sheetName val="Cover 11.1"/>
      <sheetName val="Cover 11.2"/>
      <sheetName val="Cover 11.3"/>
      <sheetName val="Cover 11.4"/>
      <sheetName val="COV.PLN"/>
      <sheetName val="Cover 12"/>
      <sheetName val="Cover 12.1"/>
      <sheetName val="Cover 12.2"/>
      <sheetName val="Cover 12.3"/>
      <sheetName val="Cover 12.4"/>
      <sheetName val="Cover 13"/>
      <sheetName val="Cover 13.1 "/>
      <sheetName val="Cover 13.2 "/>
      <sheetName val="A-ars"/>
      <sheetName val="RAB-ME"/>
      <sheetName val="RAB-ARS"/>
      <sheetName val="RAB-STR"/>
      <sheetName val="rabt-bl"/>
      <sheetName val="hrgbhn-mtharyono"/>
      <sheetName val="spec arst"/>
      <sheetName val="spbadhw-roman"/>
      <sheetName val="Matrik BQ "/>
      <sheetName val="Matrik BQ-Original"/>
      <sheetName val="Analisa hrg sat"/>
      <sheetName val="Eva-Pntu Jendela"/>
      <sheetName val="Eva-Steel Door"/>
      <sheetName val="Eva-Pintu kayu"/>
      <sheetName val="Dashboard"/>
      <sheetName val="Ratio"/>
      <sheetName val="Add"/>
      <sheetName val="Hargamat"/>
      <sheetName val="Ana Sanitair"/>
      <sheetName val="Analisa G   K"/>
      <sheetName val="Analisa  F  I"/>
      <sheetName val="pre_sum"/>
      <sheetName val="person "/>
      <sheetName val="equipment"/>
      <sheetName val="hitungan"/>
      <sheetName val="Summary-PI"/>
      <sheetName val="Keterangan"/>
      <sheetName val="Unit Price Project"/>
      <sheetName val="rekap-all"/>
      <sheetName val="I"/>
      <sheetName val="kantin"/>
      <sheetName val="III"/>
      <sheetName val="OFFICE"/>
      <sheetName val="V"/>
      <sheetName val="Warehouse"/>
      <sheetName val="VII"/>
      <sheetName val="VIII"/>
      <sheetName val="IX"/>
      <sheetName val="X"/>
      <sheetName val="XI"/>
      <sheetName val="Pipe Rack"/>
      <sheetName val="Menara"/>
      <sheetName val="Fire Fighting"/>
      <sheetName val="II"/>
      <sheetName val="IV"/>
      <sheetName val="VI"/>
      <sheetName val="Estimate"/>
      <sheetName val="mobilisasi"/>
      <sheetName val="div31"/>
      <sheetName val="div4"/>
      <sheetName val="div71"/>
      <sheetName val="div9"/>
      <sheetName val="1-REKAP"/>
      <sheetName val="1-BQ"/>
      <sheetName val="3-DIV1"/>
      <sheetName val="3-DIV2"/>
      <sheetName val="3-DIV3"/>
      <sheetName val="3-DIV4"/>
      <sheetName val="3-DIV5"/>
      <sheetName val="3-DIV6"/>
      <sheetName val="DIVISI 6. A"/>
      <sheetName val="3-DIV7"/>
      <sheetName val="3-DIV7.1"/>
      <sheetName val="3-DIV8"/>
      <sheetName val="3-DIV9"/>
      <sheetName val="3-DIV10"/>
      <sheetName val="Surat"/>
      <sheetName val="Skedul"/>
      <sheetName val="Metode pakai"/>
      <sheetName val="Alat pakai"/>
      <sheetName val="URUT"/>
      <sheetName val="HSUB SARPRA"/>
      <sheetName val="RAB-Kons"/>
      <sheetName val="HSPek 101-202"/>
      <sheetName val="Rekap-Kons"/>
      <sheetName val="batu kosong"/>
      <sheetName val="pas. batu talud"/>
      <sheetName val="pipa pvc"/>
      <sheetName val="geotextile"/>
      <sheetName val="timbunan tanah"/>
      <sheetName val="SIRTU"/>
      <sheetName val="galian manual"/>
      <sheetName val="beton-K300"/>
      <sheetName val="beton-K175"/>
      <sheetName val="besi"/>
      <sheetName val="BEKISTING"/>
      <sheetName val="KERB"/>
      <sheetName val="GORONG-GORONG"/>
      <sheetName val="ANALISA HS"/>
      <sheetName val="DAFTAR HARGA UPAH"/>
      <sheetName val="DAFTAR HARGA BAHAN"/>
      <sheetName val="DAFTAR HARGA ALAT"/>
      <sheetName val="Tenaga"/>
      <sheetName val="Rekap Mock"/>
      <sheetName val="di Areal Tambak"/>
      <sheetName val="WB-Tambak"/>
      <sheetName val="4-Basic Price"/>
      <sheetName val="BQBAJA"/>
      <sheetName val="Persp"/>
      <sheetName val="Der"/>
      <sheetName val="Ter"/>
      <sheetName val="KTR"/>
      <sheetName val="Gudang"/>
      <sheetName val="gd 2"/>
      <sheetName val="Pos"/>
      <sheetName val="PW"/>
      <sheetName val="Infr"/>
      <sheetName val="DIV6.1"/>
      <sheetName val="DIV6.4"/>
      <sheetName val="DIV7.1"/>
      <sheetName val="DIV7.2"/>
      <sheetName val="DIV8"/>
      <sheetName val="DIV10.1"/>
      <sheetName val="Rutin"/>
      <sheetName val="DIV11"/>
      <sheetName val="Basic Price"/>
      <sheetName val="Agregat"/>
      <sheetName val="Sc.P"/>
      <sheetName val="Da"/>
      <sheetName val="Dd"/>
      <sheetName val="Df"/>
      <sheetName val="MDM"/>
      <sheetName val="D7a"/>
      <sheetName val="An-Quarry"/>
      <sheetName val="5-ALAT(1)"/>
      <sheetName val="DISCLAIMER"/>
      <sheetName val="MAJOR"/>
      <sheetName val="Peta Quarry"/>
      <sheetName val="Perhitungan Mobilisasi Alat"/>
      <sheetName val="Jembatan Sementara"/>
      <sheetName val="D6 ASBT"/>
      <sheetName val="D7(1)"/>
      <sheetName val="D7(2)"/>
      <sheetName val="D7(3)"/>
      <sheetName val="D8(1)"/>
      <sheetName val="D8(2)"/>
      <sheetName val="D10 LS-Rutin"/>
      <sheetName val="D10 Kuantitas"/>
      <sheetName val="D10 Analisa HSP"/>
      <sheetName val="4-Analisa Quarry"/>
      <sheetName val="4-formulir harga bahan"/>
      <sheetName val="5-ALAT (2)"/>
      <sheetName val="Agg Halus &amp; Kasar"/>
      <sheetName val="Agg A"/>
      <sheetName val="Agg B"/>
      <sheetName val="Agg C"/>
      <sheetName val="Rekapitulasi H S P"/>
      <sheetName val="Harga Upah "/>
      <sheetName val="HSA &amp; PAB"/>
      <sheetName val="A H S P"/>
      <sheetName val="Rekapitulasi H S P (2)"/>
      <sheetName val="STANDARD ANALISA Harga Satuan P"/>
      <sheetName val="Anal_ Pancang"/>
      <sheetName val="Vol  bekist dan Stiger trestel"/>
      <sheetName val="Bekisting balok"/>
      <sheetName val="Stiger balok"/>
      <sheetName val="Transpor antar pulau"/>
      <sheetName val="Tes beton"/>
      <sheetName val="Vol Dudukan MB&amp;catWork"/>
      <sheetName val="Vol Bek&amp;stiger BD"/>
      <sheetName val="Vol Selimut"/>
      <sheetName val="Vol BESI TRESTEL"/>
      <sheetName val="Tgl Penawaran"/>
      <sheetName val="RAB Total 2006"/>
      <sheetName val="Harga Agg Di Kamal"/>
      <sheetName val="Harga Profil Di Kamal"/>
      <sheetName val="HARGA SAT KAMAL"/>
      <sheetName val="ANA K225 besi bekis trestel&amp;BD"/>
      <sheetName val="RAB Murni 2006"/>
      <sheetName val="REKAP MURNI"/>
      <sheetName val="Alat Bantu Cor&amp;Penyebrangan"/>
      <sheetName val="Ana selimut"/>
      <sheetName val="HArga Tiang pancang"/>
      <sheetName val="Met k225 besi bekis Tres&amp;BD"/>
      <sheetName val="BAHAN DASAR"/>
      <sheetName val="RAB total"/>
      <sheetName val="RAB 2006"/>
      <sheetName val="TPI"/>
      <sheetName val=" Bekisting poer"/>
      <sheetName val="Stiger poer"/>
      <sheetName val="Bekistinr plat"/>
      <sheetName val="Stiger plat"/>
      <sheetName val="Landasan stiger"/>
      <sheetName val="Vender"/>
      <sheetName val="Biaya Pompa dan Mixer"/>
      <sheetName val="COVER OE"/>
      <sheetName val="REKAP OE"/>
      <sheetName val="RAB OE"/>
      <sheetName val="Analisa OE"/>
      <sheetName val="HARGA SAT KAMAL OE"/>
      <sheetName val="BETON RADY MIX"/>
      <sheetName val="RAB ME"/>
      <sheetName val="HB"/>
      <sheetName val="10.1 (1)"/>
      <sheetName val="10.1 (2)"/>
      <sheetName val="10.1 (3)"/>
      <sheetName val="10.1 (4)"/>
      <sheetName val="10.1 (5)"/>
      <sheetName val="."/>
      <sheetName val="Harga S Dasar UNTUK DIISI"/>
      <sheetName val="quary"/>
      <sheetName val="Cover Balong"/>
      <sheetName val="Cover B.Urip"/>
      <sheetName val="Kop Add.Banyu U "/>
      <sheetName val="Add. III B.Urip"/>
      <sheetName val="Kop Add.Balong"/>
      <sheetName val="Add.Balong III"/>
      <sheetName val="4-ANTEK"/>
      <sheetName val="BAHAN , UPAH , ALAT"/>
      <sheetName val="5-ALAT"/>
      <sheetName val="8-Lamp1"/>
      <sheetName val="8-lamp5"/>
      <sheetName val="8-Lamp6.B"/>
      <sheetName val="8-Lamp10"/>
      <sheetName val="8-Lamp9"/>
      <sheetName val="8-Lamp11"/>
      <sheetName val="8-Lamp13"/>
      <sheetName val="8-Lamp14 "/>
      <sheetName val="8-Lamp15"/>
      <sheetName val="9-DATA"/>
      <sheetName val="10-SIMAK"/>
      <sheetName val="11-S.PEN"/>
      <sheetName val="HdSheet"/>
      <sheetName val="Deskrip"/>
      <sheetName val="Rasio"/>
      <sheetName val="luas"/>
      <sheetName val="BQ-1A"/>
      <sheetName val="K3"/>
      <sheetName val="eskal"/>
      <sheetName val="Dom "/>
      <sheetName val="Rasio (2)"/>
      <sheetName val="BQ_1A"/>
      <sheetName val="str"/>
      <sheetName val="floor"/>
      <sheetName val="wall"/>
      <sheetName val="ceiling"/>
      <sheetName val="dw"/>
      <sheetName val="others"/>
      <sheetName val="index"/>
      <sheetName val="rate (3)"/>
      <sheetName val="rate"/>
      <sheetName val="rate (2)"/>
      <sheetName val="unit rate"/>
      <sheetName val="Mark Up DK 1"/>
      <sheetName val="Mark Up C 8"/>
      <sheetName val="R. MINGGU"/>
      <sheetName val="BILANGAN"/>
      <sheetName val="REKAP MC (Baru)"/>
      <sheetName val="REKAP MC"/>
      <sheetName val="MC UMUM"/>
      <sheetName val="MC DRAINASE"/>
      <sheetName val="MC TANAH"/>
      <sheetName val="MC PKBJ"/>
      <sheetName val="MC BTR"/>
      <sheetName val="MC PA"/>
      <sheetName val="MC STRKTR"/>
      <sheetName val="MC PKDPK"/>
      <sheetName val="TITIP"/>
      <sheetName val="REQUEST"/>
      <sheetName val="SCHEDULLE"/>
      <sheetName val="TIMBUNAN"/>
      <sheetName val="BETON"/>
      <sheetName val="GALIAN"/>
      <sheetName val="Huruf (3)"/>
      <sheetName val="ALS-TKNIK"/>
      <sheetName val="dasar"/>
      <sheetName val="SPEC"/>
      <sheetName val="samp"/>
      <sheetName val="GLENM"/>
      <sheetName val="ANALISA-2"/>
      <sheetName val="amtek"/>
      <sheetName val="SW ALT"/>
      <sheetName val="Dalat"/>
      <sheetName val="Sched."/>
      <sheetName val="Sheet4"/>
      <sheetName val="Metode2"/>
      <sheetName val="8.4"/>
      <sheetName val="7.11"/>
      <sheetName val="7.3(1)"/>
      <sheetName val="7.1"/>
      <sheetName val="6.7(1)"/>
      <sheetName val="6.1 (2)"/>
      <sheetName val="6.1(1)"/>
      <sheetName val="5.7"/>
      <sheetName val="3.4"/>
      <sheetName val="3.3"/>
      <sheetName val="3.2"/>
      <sheetName val="analisa Mob."/>
      <sheetName val="metode MPU"/>
      <sheetName val="Ur Tek."/>
      <sheetName val="Hardas"/>
      <sheetName val="VOL BETON Gamb. Baru"/>
      <sheetName val="RAB 2"/>
      <sheetName val="VOL-CAUSEWAY "/>
      <sheetName val="VOL BETON "/>
      <sheetName val="KOEFF "/>
      <sheetName val="KOEFF"/>
      <sheetName val="UNIT PRICE"/>
      <sheetName val="VOL-CAUSEWAY"/>
      <sheetName val="RAB TAHAP II"/>
      <sheetName val="VOL BETON"/>
      <sheetName val="Kuantitas &amp; Harga "/>
      <sheetName val="Lamp.3"/>
      <sheetName val="lammp.2.DIVISI.2"/>
      <sheetName val="lamp.2.DIVISI.3"/>
      <sheetName val="Lamp.2.DIVISI.4"/>
      <sheetName val="lamp.2.DIVISI.5"/>
      <sheetName val="Lamp.2.DIVISI.6"/>
      <sheetName val="Lamp.2.DIVISI.7.1"/>
      <sheetName val="Lamp.2.DIVISI.7.2"/>
      <sheetName val="Lamp.2.DIVISI.8"/>
      <sheetName val="lamp.4.DIVISI.9"/>
      <sheetName val="ANALISA DIVISI 9"/>
      <sheetName val="Lamp.1"/>
      <sheetName val="lamp. 5"/>
      <sheetName val="Lamp 6 B"/>
      <sheetName val="lamp.7"/>
      <sheetName val="Lamp. 9"/>
      <sheetName val="Lamp. 10"/>
      <sheetName val="lamp 11"/>
      <sheetName val="lamp.13"/>
      <sheetName val="lamp. 14 "/>
      <sheetName val="anaUTama"/>
      <sheetName val="anaMob"/>
      <sheetName val="DHSB"/>
      <sheetName val="COVER2"/>
      <sheetName val="SUM"/>
      <sheetName val="DAF6"/>
      <sheetName val="D5-7"/>
      <sheetName val="D5-6"/>
      <sheetName val="D5-5"/>
      <sheetName val="D5-4"/>
      <sheetName val="D5-3"/>
      <sheetName val="D5-2"/>
      <sheetName val="D5-1"/>
      <sheetName val="D4-9"/>
      <sheetName val="D4-8"/>
      <sheetName val="D4-7"/>
      <sheetName val="D4-6"/>
      <sheetName val="D4-5"/>
      <sheetName val="D4-4"/>
      <sheetName val="D4-3"/>
      <sheetName val="D4-2"/>
      <sheetName val="D4-1"/>
      <sheetName val="D3-2"/>
      <sheetName val="D3-1"/>
      <sheetName val="Rab II"/>
      <sheetName val="Rab III"/>
      <sheetName val="Rab IV"/>
      <sheetName val="Analis OK"/>
      <sheetName val="Anl. Jl"/>
      <sheetName val="Hbh. Jl"/>
      <sheetName val="Daf-Har-Pening"/>
      <sheetName val="form 11"/>
      <sheetName val="kof"/>
      <sheetName val="skejul"/>
      <sheetName val="Harga S Dasar"/>
      <sheetName val="Estim"/>
      <sheetName val="siklop"/>
      <sheetName val="div7 (2)"/>
      <sheetName val="div10"/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Equip COA Sumry"/>
      <sheetName val="Equip COA Grp Sumry"/>
      <sheetName val="Pipe COA Sumry"/>
      <sheetName val="Pipe COA Grp Sumry"/>
      <sheetName val="Civil COA Sumry"/>
      <sheetName val="Civil COA Grp Sumry"/>
      <sheetName val="Steel COA Sumry"/>
      <sheetName val="Steel COA Grp Sumry"/>
      <sheetName val="Inst COA Sumry"/>
      <sheetName val="Inst COA Grp Sumry"/>
      <sheetName val="Elec COA Sumry"/>
      <sheetName val="Elec COA Grp Sumry"/>
      <sheetName val="Insul COA Sumry"/>
      <sheetName val="Insul COA Grp Sumry"/>
      <sheetName val="Paint COA Sumry"/>
      <sheetName val="Paint COA Grp Sumry"/>
      <sheetName val="Pipe Item Sumry"/>
      <sheetName val="Civil Item Sumry"/>
      <sheetName val="Steel Item Sumry"/>
      <sheetName val="Inst Item Sumry"/>
      <sheetName val="Elec Item Sumry"/>
      <sheetName val="Insul Item Sumry"/>
      <sheetName val="Paint Item Sumry"/>
      <sheetName val="Equip Item Dets"/>
      <sheetName val="Pipe Item Dets"/>
      <sheetName val="Civil Item Dets"/>
      <sheetName val="Steel Item Dets"/>
      <sheetName val="Inst Item Dets"/>
      <sheetName val="Elec Item Dets"/>
      <sheetName val="Insul Item Dets"/>
      <sheetName val="Paint Item Dets"/>
      <sheetName val="Design - All Equip"/>
      <sheetName val="Design - Comprsr"/>
      <sheetName val="Design - Dryers"/>
      <sheetName val="Design - Exchangers"/>
      <sheetName val="Design - Pumps"/>
      <sheetName val="Design - Utility Svc"/>
      <sheetName val="Design - Vessels"/>
      <sheetName val="List - Motors"/>
      <sheetName val="AG Pipe Qty Analysis"/>
      <sheetName val="Pipe Line List"/>
      <sheetName val="PIPE MATERIALS for TEMP HT r0"/>
      <sheetName val="Selling Price"/>
      <sheetName val="Procurement"/>
      <sheetName val="Construction"/>
      <sheetName val="PAD"/>
      <sheetName val="XXXXXX"/>
      <sheetName val="REKAP EPC"/>
      <sheetName val="Detail INDIRECT"/>
      <sheetName val="Detail Direct Cost"/>
      <sheetName val="12"/>
      <sheetName val="13"/>
      <sheetName val="A. Persiapan Tanah"/>
      <sheetName val="B Pondasi"/>
      <sheetName val="C. Struktur Utama"/>
      <sheetName val="D. Pekerjaan Dinding"/>
      <sheetName val="E. Pekerjaan Lantai"/>
      <sheetName val="F. Pekerjaan Atap"/>
      <sheetName val="G.Pekerjaan Finishing"/>
      <sheetName val="H. Pekerjaan Paving"/>
      <sheetName val="I. Perkerasan Jalan Raya"/>
      <sheetName val="J.Fasilitas Jalan"/>
      <sheetName val="K. Sarana PJU"/>
      <sheetName val="L.Taman"/>
      <sheetName val="M.Pemeliharaan Taman"/>
      <sheetName val="12 Kantor dan RT teko j"/>
      <sheetName val="08 Alat Besar"/>
      <sheetName val="09. Alat Angkutan"/>
      <sheetName val="10. Alat Bengkel &amp; Ukur"/>
      <sheetName val="11. Alat Pertanian"/>
      <sheetName val="12.01. Alat Kantor"/>
      <sheetName val="12.02. Alat Rumah Tangga "/>
      <sheetName val="12.03 Komputer "/>
      <sheetName val="12.3 Komputer teko h"/>
      <sheetName val="12.3 Komputer teko j"/>
      <sheetName val="12.02 Alat Rumah Tangga teko i"/>
      <sheetName val="14. Alat Kedokteran"/>
      <sheetName val="15. Alat Laboratorium "/>
      <sheetName val="16. Buku Perpustakaan "/>
      <sheetName val="17. Brg Brcorak Kebudayaan "/>
      <sheetName val="18. Hewan,Ternak, Tanaman "/>
      <sheetName val="19 Persenjataan"/>
      <sheetName val="20.01. Bhn Bangun &amp; Konstr "/>
      <sheetName val="20.02. Suku Cadang "/>
      <sheetName val="20.03 Alat Keg. Kantor "/>
      <sheetName val="20.04 Tak Habis Pakai"/>
      <sheetName val="20.05. Perpipaan "/>
      <sheetName val="20.06 Barang Bekas Pakai "/>
      <sheetName val="20.07 Pakaian Dinas Bekas "/>
      <sheetName val="20.08 Alat Kedokteran "/>
      <sheetName val="20.09 Obat-obatan  "/>
      <sheetName val="20.10 Makanan &amp; Minuman "/>
      <sheetName val="20.11Seragam "/>
      <sheetName val="21. Cetak &amp; Penggandaan"/>
      <sheetName val="22. B. Operasional Kegiatan"/>
      <sheetName val="23. Pemeliharaan &amp; Perbaikan"/>
      <sheetName val="23 Pemeliharaan dari ag"/>
      <sheetName val="23 Pemeliharaan teko i "/>
      <sheetName val="24. Sarana Lalu Lintas"/>
      <sheetName val="REKAP 1"/>
      <sheetName val="(1)"/>
      <sheetName val="Terbilang"/>
      <sheetName val="UMM2"/>
      <sheetName val="BASC"/>
      <sheetName val="HSPK DINAS"/>
      <sheetName val="HRG ALT PU"/>
      <sheetName val="ANLS PU "/>
      <sheetName val="DIVI1"/>
      <sheetName val="DIVI2"/>
      <sheetName val="DIVI3"/>
      <sheetName val="DIVI4"/>
      <sheetName val="DIVI5"/>
      <sheetName val="DIVI6"/>
      <sheetName val="DIVI7"/>
      <sheetName val="DIVI8"/>
      <sheetName val="DIVI9"/>
      <sheetName val="DIVI10"/>
      <sheetName val="AGG"/>
      <sheetName val="kayu"/>
      <sheetName val="plesteran"/>
      <sheetName val="plafond"/>
      <sheetName val="sanitasi"/>
      <sheetName val="kunci&amp;kaca"/>
      <sheetName val="cat"/>
      <sheetName val="bahan+upah"/>
      <sheetName val="hit3+1"/>
      <sheetName val="hit3"/>
      <sheetName val="RAB2"/>
      <sheetName val="RAB3"/>
      <sheetName val="Bahan&amp;Upah"/>
      <sheetName val="PerhitVolume"/>
      <sheetName val="BOQPUSJAL"/>
      <sheetName val="IND"/>
      <sheetName val="DAF. KUANTITAS"/>
      <sheetName val="NP2"/>
      <sheetName val="NP3"/>
      <sheetName val="NP4"/>
      <sheetName val="D5.7.(5)"/>
      <sheetName val="NP5"/>
      <sheetName val="NP6"/>
      <sheetName val="D5.7(2)"/>
      <sheetName val="NP5,7"/>
      <sheetName val="BALT"/>
      <sheetName val="D7.11.(2)"/>
      <sheetName val="D8.1.(8)"/>
      <sheetName val="NP8,1"/>
      <sheetName val="D8.4.(1)"/>
      <sheetName val="NP8,4"/>
      <sheetName val="np rtn"/>
      <sheetName val="DATA TAMBAHAN"/>
      <sheetName val="DISAIN RDS"/>
      <sheetName val="KOEFESIEN"/>
      <sheetName val="3-DIV3 (2)"/>
      <sheetName val="3-DIV3 (3)"/>
      <sheetName val="3-DIV3 (4)"/>
      <sheetName val="3-DIV5-LPAS"/>
      <sheetName val="Sand-Bedding"/>
      <sheetName val="3-DIV6 Lasbutag"/>
      <sheetName val="3-DIV10 LS-Rutin"/>
      <sheetName val="3-DIV10 Kuantitas"/>
      <sheetName val="3-DIV10 Analisa HSP"/>
      <sheetName val="SPESIFIKASI"/>
      <sheetName val="5-Peralatan"/>
      <sheetName val="5-Peralatan (2)"/>
      <sheetName val="6-Agregat Halus &amp; Kasar"/>
      <sheetName val="6-Agregat Kelas A"/>
      <sheetName val="6-Agregat Kelas B"/>
      <sheetName val="6-Agregat Kelas C"/>
      <sheetName val="METODE PELAKS"/>
      <sheetName val="apen3"/>
      <sheetName val="NP (3)"/>
      <sheetName val="metoda (3)"/>
      <sheetName val="Pn.T.P.B"/>
      <sheetName val="Baja U32"/>
      <sheetName val="k250"/>
      <sheetName val="DIVISI 3"/>
      <sheetName val="jadual harian"/>
      <sheetName val="Analisa harga"/>
      <sheetName val="Dmpu"/>
      <sheetName val="Daf Alat Utm"/>
      <sheetName val="Dft upah"/>
      <sheetName val="Dft Op alt"/>
      <sheetName val="daf.usul.personil"/>
      <sheetName val="Daf Simak"/>
      <sheetName val="Srt Penawar"/>
      <sheetName val="datum proy "/>
      <sheetName val="CS "/>
      <sheetName val="BiUmLap"/>
      <sheetName val="Bipersiap"/>
      <sheetName val="biayatamb"/>
      <sheetName val="inflasi"/>
      <sheetName val="MAT&amp;SUBKON"/>
      <sheetName val="SUMMARY IP"/>
      <sheetName val="kont anak1"/>
      <sheetName val="CH"/>
      <sheetName val="CHECK"/>
      <sheetName val="Sahm"/>
      <sheetName val="SK"/>
      <sheetName val="jo"/>
      <sheetName val="jo (2)"/>
      <sheetName val="GEL"/>
      <sheetName val="ORG2"/>
      <sheetName val="person1"/>
      <sheetName val="Riwayat"/>
      <sheetName val="person1 (2)"/>
      <sheetName val="Riwayat (2)"/>
      <sheetName val="SRT"/>
      <sheetName val="Ana utama"/>
      <sheetName val="Met.baru"/>
      <sheetName val="Scraping"/>
      <sheetName val="Scraping (approac)"/>
      <sheetName val="pengisian spesi"/>
      <sheetName val="pengisian Pasir"/>
      <sheetName val="MOS"/>
      <sheetName val="HSD bahn-uph"/>
      <sheetName val="hsd (alat)"/>
      <sheetName val="AN-Equipment"/>
      <sheetName val="Minat"/>
      <sheetName val="Mob demob"/>
      <sheetName val="Jadwal Utama"/>
      <sheetName val="Jadwal Bahan"/>
      <sheetName val="Jadwal Tenaga"/>
      <sheetName val="CUR (2)"/>
      <sheetName val="CV"/>
      <sheetName val="met beton"/>
      <sheetName val="Asumsi"/>
      <sheetName val="Lamp.Meth"/>
      <sheetName val="Inti (2)"/>
      <sheetName val="STAF"/>
      <sheetName val="CUR"/>
      <sheetName val="sAHAM"/>
      <sheetName val="Peta"/>
      <sheetName val="cov.2"/>
      <sheetName val="Person"/>
      <sheetName val="Daf.Alat"/>
      <sheetName val="SCHE (2)"/>
      <sheetName val="Aneq"/>
      <sheetName val="Ana utama (2)"/>
      <sheetName val="bbtest1"/>
      <sheetName val="BB-CBRdata"/>
      <sheetName val="volume 31-46"/>
      <sheetName val="bbtest31-46"/>
      <sheetName val="bbtest2"/>
      <sheetName val="perhitesa"/>
      <sheetName val="formrds"/>
      <sheetName val="cbrdcp"/>
      <sheetName val="des_pavthc"/>
      <sheetName val="coba graph"/>
      <sheetName val="widening"/>
      <sheetName val="K3l (2)"/>
      <sheetName val="KOORD"/>
      <sheetName val="DAFTAR PROS"/>
      <sheetName val="Pengalaman"/>
      <sheetName val="FC-6"/>
      <sheetName val="FC-5"/>
      <sheetName val="FC-4"/>
      <sheetName val="FC-3"/>
      <sheetName val="FC-pek"/>
      <sheetName val="bab3"/>
      <sheetName val="bab2"/>
      <sheetName val="bab1"/>
      <sheetName val="DAF-ISI"/>
      <sheetName val="SEKAT"/>
      <sheetName val="SEKAT (2)"/>
      <sheetName val="NWP2"/>
      <sheetName val="CM1"/>
      <sheetName val="CM2"/>
      <sheetName val="FCMCO"/>
      <sheetName val="FCMOB"/>
      <sheetName val="FCGAL"/>
      <sheetName val="FCTIM"/>
      <sheetName val="KAN. LOKAL"/>
      <sheetName val="OP. PERJAM"/>
      <sheetName val="B. LANGSUNG"/>
      <sheetName val="B. PERSONIL"/>
      <sheetName val="OP. ALAT"/>
      <sheetName val="Rekab"/>
      <sheetName val="Rekap analisa"/>
      <sheetName val="Analisa 1"/>
      <sheetName val="Anal.2"/>
      <sheetName val="Anl.Angkut"/>
      <sheetName val="Analisa 2"/>
      <sheetName val="Bahan "/>
      <sheetName val="H.BAHAN"/>
      <sheetName val="envp"/>
      <sheetName val="FoB "/>
      <sheetName val="pintuair"/>
      <sheetName val="BU"/>
      <sheetName val="schalat"/>
      <sheetName val="butalat"/>
      <sheetName val="schman"/>
      <sheetName val="butman"/>
      <sheetName val="schmat"/>
      <sheetName val="butmat"/>
      <sheetName val="subK"/>
      <sheetName val="subK (2)"/>
      <sheetName val="fcmc0"/>
      <sheetName val="fctimb"/>
      <sheetName val="fcbronj"/>
      <sheetName val="RAB GABUNG"/>
      <sheetName val="REKAP GABUNG"/>
      <sheetName val="COVER GABUNG"/>
      <sheetName val="Rp"/>
      <sheetName val="Input-Project"/>
      <sheetName val="Rekap BQ"/>
      <sheetName val="Rek.Analisa"/>
      <sheetName val="C"/>
      <sheetName val="D"/>
      <sheetName val="F"/>
      <sheetName val="G"/>
      <sheetName val="H"/>
      <sheetName val="AA"/>
      <sheetName val="LS"/>
      <sheetName val="Analisa.Hourly"/>
      <sheetName val="Evaluasi (2)"/>
      <sheetName val="anal-harga 1"/>
      <sheetName val="Evaluasi"/>
      <sheetName val="RMK"/>
      <sheetName val="LAMP1RMK"/>
      <sheetName val="LAMP2RMK"/>
      <sheetName val="JADBHN"/>
      <sheetName val="JADBHN2"/>
      <sheetName val="SCHEDULE MATERIAL"/>
      <sheetName val="JADALAT"/>
      <sheetName val="JADALAT2"/>
      <sheetName val="JADPERSONIL"/>
      <sheetName val="JADPERSON2"/>
      <sheetName val="LAMPDPL"/>
      <sheetName val="IRECT-C"/>
      <sheetName val="OP-ALT"/>
      <sheetName val="OP-C"/>
      <sheetName val="DCTION"/>
      <sheetName val="RKP-ALT"/>
      <sheetName val="B-P"/>
      <sheetName val="ANL-I"/>
      <sheetName val="ANL-II"/>
      <sheetName val="RKP-ANL"/>
      <sheetName val="RKP RAB"/>
      <sheetName val="PEK-SUB"/>
      <sheetName val="KOMP-LOKAL"/>
      <sheetName val="SCHEDULE DETAIL"/>
      <sheetName val="Ventilasi"/>
      <sheetName val="B-KLR"/>
      <sheetName val="Pintu PGR"/>
      <sheetName val="PVC"/>
      <sheetName val="Bent-Poly"/>
      <sheetName val="Pump"/>
      <sheetName val="bd"/>
      <sheetName val="Rekap harga"/>
      <sheetName val="KUAN &amp; HRG"/>
      <sheetName val="Tutukan"/>
      <sheetName val="time-schedule"/>
      <sheetName val="jadwal-alat"/>
      <sheetName val="jadwal-bahan"/>
      <sheetName val="metode "/>
      <sheetName val="UP,BH,ALT"/>
      <sheetName val="REKAP-HSPK"/>
      <sheetName val="ANALISA-DRKEET-dLL"/>
      <sheetName val="ANALISA-LALULINTAS"/>
      <sheetName val="Lamp 6a"/>
      <sheetName val="Lamp 6b"/>
      <sheetName val="Lamp 8"/>
      <sheetName val="Lamp 9"/>
      <sheetName val="Pembershn&amp;Pembgkr"/>
      <sheetName val="Galian Biasa"/>
      <sheetName val="Gal-padasberbatu"/>
      <sheetName val="Pemdtan-Urugan"/>
      <sheetName val="P.Badan Jl"/>
      <sheetName val="K-275"/>
      <sheetName val="Beton K 175"/>
      <sheetName val="B-Tulangan"/>
      <sheetName val="PB-Adukan"/>
      <sheetName val="Patok Damija"/>
      <sheetName val="REL-PENGAMAN"/>
      <sheetName val="Tebang Pohon"/>
      <sheetName val="SCHEDULE (2)"/>
      <sheetName val="pecahbatu"/>
      <sheetName val="campuraspal"/>
      <sheetName val="Lamp. 2b Pengg. alat"/>
      <sheetName val="Plant Pecah Batu"/>
      <sheetName val="PLAN CAMP. ASPAL"/>
      <sheetName val="Mata Pemby. Utama"/>
      <sheetName val="Lap. agregat B "/>
      <sheetName val="Pond. agregat A"/>
      <sheetName val="Pond. agregat B"/>
      <sheetName val="ATB"/>
      <sheetName val="ATB L"/>
      <sheetName val="Traffic light"/>
      <sheetName val="Tebang Pohon &amp; Pav."/>
      <sheetName val="Galian Aspal"/>
      <sheetName val="Galian selokan"/>
      <sheetName val="pek.bt Mortar"/>
      <sheetName val="Urukan Pilihan"/>
      <sheetName val="Penyiapan BDN Jln"/>
      <sheetName val="An. Harga alat"/>
      <sheetName val="PRIME COAT"/>
      <sheetName val="Tack Coat"/>
      <sheetName val="Beton 175"/>
      <sheetName val="ANALISA HAR SAT (2)"/>
      <sheetName val="urukan biasa"/>
      <sheetName val="Beton 225"/>
      <sheetName val="B-Tulangan 24"/>
      <sheetName val="Jad. Alat"/>
      <sheetName val="Jad. Bahn"/>
      <sheetName val="Sub Kont"/>
      <sheetName val="MP"/>
      <sheetName val="Jadwal Pel. Pek"/>
      <sheetName val="B-Tulangan 32"/>
      <sheetName val="XXXX"/>
      <sheetName val="RAB 2009"/>
      <sheetName val="D-UPAH"/>
      <sheetName val="SATPEK"/>
      <sheetName val="LIST MATERIAL"/>
      <sheetName val="Sub Kont "/>
      <sheetName val="NPD"/>
      <sheetName val="ANALISA PINTU (60)"/>
      <sheetName val="BAHAN N UPAH"/>
      <sheetName val="harga "/>
      <sheetName val="harga  (2)"/>
      <sheetName val="RENC.MUTU.KONT."/>
      <sheetName val="bgn alir"/>
      <sheetName val="Interpolasi"/>
      <sheetName val="COVER LELANG"/>
      <sheetName val="hit2"/>
      <sheetName val="ANL ALL"/>
      <sheetName val="vol lt1"/>
      <sheetName val="RAB. Lt. 1"/>
      <sheetName val="BQ Tutugan"/>
      <sheetName val="Pond C"/>
      <sheetName val="Pembesian"/>
      <sheetName val="Pas batu"/>
      <sheetName val="Makadam"/>
      <sheetName val="Analis Lain"/>
      <sheetName val="Methoda Pelk."/>
      <sheetName val="Daf. Peralatan"/>
      <sheetName val="RUMJAB 22"/>
      <sheetName val="RUMJAB 24"/>
      <sheetName val="RUMJAB 26"/>
      <sheetName val="RUMJAB 28"/>
      <sheetName val="RUMJAB 30"/>
      <sheetName val="RUMJAB 32"/>
      <sheetName val="RUMJAB 34"/>
      <sheetName val="RUMJAB 36"/>
      <sheetName val="RUMJAB 38"/>
      <sheetName val="RUMJAB 40"/>
      <sheetName val="RUMJAB 42"/>
      <sheetName val="METHODE PELAK."/>
      <sheetName val="Beban Box culvert"/>
      <sheetName val="Pembesian Box culvert"/>
      <sheetName val="Tabel Waterpass"/>
      <sheetName val="Tabel Situasi"/>
      <sheetName val="XL4Test5"/>
      <sheetName val="rab ARSITEK"/>
      <sheetName val="rab STRUKTUR"/>
      <sheetName val="rab MekElek"/>
      <sheetName val="rab Tambahan"/>
      <sheetName val="analisa dipakai"/>
      <sheetName val="PEK. KURANG 1"/>
      <sheetName val="hitlt2"/>
      <sheetName val="hitpagar"/>
      <sheetName val="hitpos"/>
      <sheetName val="hitlt1"/>
      <sheetName val="Daftar Harsat"/>
      <sheetName val="Analisa Lap. Perkerasan"/>
      <sheetName val="uphbhn"/>
      <sheetName val="skd"/>
      <sheetName val="lam9"/>
      <sheetName val="Lamp 2b"/>
      <sheetName val="Lamp 2c"/>
      <sheetName val="PB-PRO"/>
      <sheetName val="CA-PRO"/>
      <sheetName val="BP"/>
      <sheetName val="BACP"/>
      <sheetName val="daf-MPU"/>
      <sheetName val="ANA-1.2"/>
      <sheetName val="3.1(2)"/>
      <sheetName val="6.1(2)"/>
      <sheetName val="6.3(4)"/>
      <sheetName val="6.3(6)"/>
      <sheetName val="8.1 (5)"/>
      <sheetName val="8.1 (9)"/>
      <sheetName val="8.4 (1)"/>
      <sheetName val="ANA-K2"/>
      <sheetName val="GRAVIK"/>
      <sheetName val="ANAL TKNIS"/>
      <sheetName val="RAS"/>
      <sheetName val="Pem Utama (2)"/>
      <sheetName val="DHSU"/>
      <sheetName val="pem utama"/>
      <sheetName val="Cat-Hrg"/>
      <sheetName val="Pek. Tanah"/>
      <sheetName val="Beton Bertulang "/>
      <sheetName val="Kusen Pintu + Jendela"/>
      <sheetName val="Lantai + Waterproofing"/>
      <sheetName val="Sanitary"/>
      <sheetName val="Pek. Lain - lain"/>
      <sheetName val="Landscape"/>
      <sheetName val="daf.14-1Plumbing"/>
      <sheetName val="daf.14-2 Elektrikal"/>
      <sheetName val="daf. 14-3 Penangkal Petir"/>
      <sheetName val="daf.14-4 Tata Udara"/>
      <sheetName val="daf.14-5 Lift"/>
      <sheetName val="daf.14-6 Diesel "/>
      <sheetName val="daf.14-7.1TELP"/>
      <sheetName val="daf.14-7.2 TATA SUARA"/>
      <sheetName val="daf.14-7.3 FIRE ALRM"/>
      <sheetName val="daf.14-7.4 Internet &amp; UPS"/>
      <sheetName val="daf.14-7.5 LAYAR PROYEKTOR"/>
      <sheetName val="daf.14.8 Interior"/>
      <sheetName val="GROUND TANK"/>
      <sheetName val="analisa PONDASI pancang"/>
      <sheetName val="disubkan"/>
      <sheetName val="KANTOR REKAP (2)"/>
      <sheetName val="analisa_x"/>
      <sheetName val="Rab_x"/>
      <sheetName val="KANTOR REKAP"/>
      <sheetName val="formula"/>
      <sheetName val="BOQ Selasar + Dapur"/>
      <sheetName val="BOQ KM + PENGECATAN"/>
      <sheetName val="Methode"/>
      <sheetName val="volt lt2"/>
      <sheetName val="vol infrastruktur"/>
      <sheetName val="RAB. Lt. 2"/>
      <sheetName val="RAB. INFRA"/>
      <sheetName val="analisa rev"/>
      <sheetName val="formula1"/>
      <sheetName val="Mata Pembayaran"/>
      <sheetName val="Pengerahan TK"/>
      <sheetName val="Perhitungan TK"/>
      <sheetName val="Penggunaan Alat"/>
      <sheetName val="Sheet8 (2)"/>
      <sheetName val="Bag. Org. Petugas Inti"/>
      <sheetName val="rab resq"/>
      <sheetName val=" REKAP"/>
      <sheetName val="MC-0"/>
      <sheetName val="schadule"/>
      <sheetName val="lap mggu 1"/>
      <sheetName val="rekap lap mggu 1"/>
      <sheetName val="lap mggu 2"/>
      <sheetName val="rekap lap mggu 2"/>
      <sheetName val="lap mggu 3"/>
      <sheetName val="rekap lap mggu 3"/>
      <sheetName val="lap mggu 4"/>
      <sheetName val="rekap lap mggu 4"/>
      <sheetName val="lap mggu 5"/>
      <sheetName val="rekap lap mggu 5"/>
      <sheetName val="lap mggu 6"/>
      <sheetName val="rekap lap mggu 6"/>
      <sheetName val="lap mggu 7"/>
      <sheetName val="rekap lap mggu 7"/>
      <sheetName val="lap mggu 8"/>
      <sheetName val="rekap lap mggu 8"/>
      <sheetName val="lap mggu 9"/>
      <sheetName val="rekap lap mggu 9"/>
      <sheetName val="lap mggu 10"/>
      <sheetName val="rekap lap mggu 10"/>
      <sheetName val="lap mggu 11"/>
      <sheetName val="rekap lap mggu 11"/>
      <sheetName val="lap mggu 12"/>
      <sheetName val="rekap lap mggu 12"/>
      <sheetName val="UPAH, BAHAN n ALAT"/>
      <sheetName val="Rek. kolam Labuh,dermaga"/>
      <sheetName val="Rinc. Pek"/>
      <sheetName val="Rekap.TPI"/>
      <sheetName val="Analisa Pengerukan"/>
      <sheetName val="GEDUNG PELELANGAN TPI"/>
      <sheetName val="RAB TUNA"/>
      <sheetName val="Rinc. Gedung TPI"/>
      <sheetName val="Rekap Ipal"/>
      <sheetName val="Ipal"/>
      <sheetName val="Rivetment B"/>
      <sheetName val="Kolam Labuh"/>
      <sheetName val="Reged jalan 1"/>
      <sheetName val="Reged Depan Dermaga"/>
      <sheetName val="Analisa I"/>
      <sheetName val="Analsa II"/>
      <sheetName val="Analisa III"/>
      <sheetName val="Rinc. TPI"/>
      <sheetName val="Rumah Jaga"/>
      <sheetName val="Mess Operator"/>
      <sheetName val="VOL"/>
      <sheetName val="METODE GRESIK"/>
      <sheetName val="BAGAN ALIR"/>
      <sheetName val="DAFTAR SIMAK KUALIFIKASI"/>
      <sheetName val="PERKEBAHAN"/>
      <sheetName val="SPEC KWLITAS BHN TRLAMPIR"/>
      <sheetName val="UrtekUtama"/>
      <sheetName val="SPEC1"/>
      <sheetName val="SPEC2"/>
      <sheetName val="AnaAlat"/>
      <sheetName val="DAFTAR SIMAK"/>
      <sheetName val="DPembyUtama"/>
      <sheetName val="PlantBatu"/>
      <sheetName val="UrTek"/>
      <sheetName val="METODE trepac"/>
      <sheetName val="SPH (2)"/>
      <sheetName val="scheAlat"/>
      <sheetName val="UBA"/>
      <sheetName val="UrtekUtama USE"/>
      <sheetName val="urtektamb."/>
      <sheetName val="Kualitas bahan (2)"/>
      <sheetName val="ScheBahan"/>
      <sheetName val="Kuantitas bahan (2)"/>
      <sheetName val="Kuantitas peralat (2)"/>
      <sheetName val="Kuantitas bahan"/>
      <sheetName val="Kuantitas peralat"/>
      <sheetName val="anaPemlalin"/>
      <sheetName val="Anbiaya sewa"/>
      <sheetName val="ANA. UTAMA"/>
      <sheetName val="UPH &amp; BHN"/>
      <sheetName val="UT.1"/>
      <sheetName val="URTEK OK"/>
      <sheetName val="UT.3"/>
      <sheetName val="UT.2"/>
      <sheetName val="TNGA"/>
      <sheetName val="MTODE"/>
      <sheetName val="VARIABEL"/>
      <sheetName val="schedl"/>
      <sheetName val="Daf.Harga"/>
      <sheetName val="met.poros desai"/>
      <sheetName val="STRUK"/>
      <sheetName val="UPH"/>
      <sheetName val="JDWL"/>
      <sheetName val="tng"/>
      <sheetName val="KMPLIT"/>
      <sheetName val="An.K2-3-5"/>
      <sheetName val="Bronjong"/>
      <sheetName val="An. K.7"/>
      <sheetName val="An. K-810"/>
      <sheetName val="Daf. Upah,Bhn&amp;Alat"/>
      <sheetName val="Kuant. &amp; Hrg"/>
      <sheetName val="Daf. Hrg. Alat"/>
      <sheetName val="Anl. Alat. (1)"/>
      <sheetName val="Anl. Alat. (2)"/>
      <sheetName val="Analisa Ls"/>
      <sheetName val="LAMP"/>
      <sheetName val="input"/>
      <sheetName val="pek. pasangan"/>
      <sheetName val="pek. pas. bata"/>
      <sheetName val="Pek. Lantai"/>
      <sheetName val="recor (2)"/>
      <sheetName val="Tump.batu"/>
      <sheetName val="RUBER"/>
      <sheetName val="pas"/>
      <sheetName val="kriteria Penerimaan"/>
      <sheetName val="Sheet2 (2)"/>
      <sheetName val="INSPEKSI"/>
      <sheetName val="Timbunan (2)"/>
      <sheetName val="Kualitas bahan"/>
      <sheetName val="Rek-Analisa"/>
      <sheetName val="Hrg Bahan"/>
      <sheetName val="Analisa Bahan"/>
      <sheetName val="Hrg Alat"/>
      <sheetName val="Anal Alat"/>
      <sheetName val="HRG BH"/>
      <sheetName val="Gal.Beton"/>
      <sheetName val="BOQ Galian"/>
      <sheetName val="BOQ.Pas.bt.x"/>
      <sheetName val="Vol.Pas."/>
      <sheetName val="Hit.Aspal"/>
      <sheetName val="Pj. Pipa dll"/>
      <sheetName val="Jemb.P.112(12)"/>
      <sheetName val="Jemb.HP.27(6)"/>
      <sheetName val="Jemb.P.131(18)"/>
      <sheetName val="Jemb.P.136(12)"/>
      <sheetName val="Jemb.P.153(24)"/>
      <sheetName val="Jemb.P.170(42)"/>
      <sheetName val="Jemb.P.186(12)"/>
      <sheetName val="Jemb.P.191(6)"/>
      <sheetName val="Jemb.P.233(12)"/>
      <sheetName val="Jemb.P.247(12)"/>
      <sheetName val="Jemb.P.273(24)"/>
      <sheetName val="Jemb.P.294(35)"/>
      <sheetName val="Jemb.P.353(6)"/>
      <sheetName val="Intake"/>
      <sheetName val="BPT I"/>
      <sheetName val="BPT II"/>
      <sheetName val="BPT III"/>
      <sheetName val="BPT IV"/>
      <sheetName val="Upah&amp;Bahan"/>
      <sheetName val="List.Alat"/>
      <sheetName val="An.Alat"/>
      <sheetName val=" OVERHEAD (2)"/>
      <sheetName val=" OVERHEAD"/>
      <sheetName val="Anal Overhead"/>
      <sheetName val="RAB BOQ"/>
      <sheetName val="Anal LS"/>
      <sheetName val="bhn&amp;upah"/>
      <sheetName val="Anal A"/>
      <sheetName val="JWDL"/>
      <sheetName val="Time Schudle"/>
      <sheetName val="Motor Jhonson"/>
      <sheetName val="Trailer"/>
      <sheetName val="Tug Boat"/>
      <sheetName val="Crane"/>
      <sheetName val="Tongkang Transport"/>
      <sheetName val="Tongkang Pancang"/>
      <sheetName val="Material on site"/>
      <sheetName val="BREAKDOWN"/>
      <sheetName val="REKAP_ARSITEKTUR"/>
      <sheetName val="RAB.KTR SEKR.ADMIN (1)"/>
      <sheetName val="RAB_KELAS (2)"/>
      <sheetName val="RAB.AULA SERBAGUNA (3)"/>
      <sheetName val="RAB_ASRAMA (4)"/>
      <sheetName val="RAB.PERPUSTAKAAN (5)"/>
      <sheetName val="RAB.POLIKLINIK(6)"/>
      <sheetName val="RAB_R. MAKAN &amp; PANTRY (7)"/>
      <sheetName val="RAB.RMH T.36 (8)"/>
      <sheetName val="RAB.RMH T.45 (9)"/>
      <sheetName val="RAB.RMH T.75 (10)"/>
      <sheetName val="RAB.GUEST HOUSE (11)"/>
      <sheetName val="RAB.LAUNDRY &amp; GUDANG(12)"/>
      <sheetName val="RAB_MUSHOLLA (13)"/>
      <sheetName val="RAB.R.GANTI (14)"/>
      <sheetName val="RAB.CONECTING CORRIDOR (15)"/>
      <sheetName val="RAB.LP.TENNIS COURT (16A)"/>
      <sheetName val="RAB.LP.BASKET (16B)"/>
      <sheetName val="RAB.LP.VOLLEY (16C)"/>
      <sheetName val="RAB.AREA OUT BOND (16D)"/>
      <sheetName val="RAB_POS JAGA BESAR (17.A)"/>
      <sheetName val="RAB_POS JAGA KECIL (17.B)"/>
      <sheetName val="RAB.BANG.RMH POMPA (18A)"/>
      <sheetName val="RAB_BANG.RMH GENSET (18B)"/>
      <sheetName val="RAB. GROUND TANK (18C)"/>
      <sheetName val="RAB.SPORT CLUB (14)"/>
      <sheetName val="RAB.LABORATORIUM (6)"/>
      <sheetName val="RAB.GARASI (20)"/>
      <sheetName val="RAB_PEK LOUVRE ALUMUNIUM"/>
      <sheetName val="DFT. HRG. SAT. PEK."/>
      <sheetName val="DFT. HRG BHN &amp; UPAH"/>
      <sheetName val="ANALISA STR &amp; ARS"/>
      <sheetName val="POS RETIBUSI"/>
      <sheetName val="PAGAR"/>
      <sheetName val="RAB TPI"/>
      <sheetName val="KANTOR TPI"/>
      <sheetName val="harga sni 2014"/>
      <sheetName val="HRG - SEWA ALT"/>
      <sheetName val="persiap TPI"/>
      <sheetName val="ANALISA GEDUNG sni"/>
      <sheetName val="ANAL GD - BATU sni"/>
      <sheetName val="an alat 5"/>
      <sheetName val="ANAL KOEF"/>
      <sheetName val="ANAL BETON&amp;PANCANG"/>
      <sheetName val="Off"/>
      <sheetName val="Rekp"/>
      <sheetName val="ND3"/>
      <sheetName val="ND4"/>
      <sheetName val="ND6"/>
      <sheetName val="ND8"/>
      <sheetName val="Ag H&amp;K"/>
      <sheetName val="BOW"/>
      <sheetName val="Alat Utama"/>
      <sheetName val="MM"/>
      <sheetName val="Ranking %"/>
      <sheetName val="ND2"/>
      <sheetName val="ND7"/>
      <sheetName val="K-Anl"/>
      <sheetName val="ND5"/>
      <sheetName val="OM"/>
      <sheetName val="Ph Alat"/>
      <sheetName val="Alat &amp; Person"/>
      <sheetName val="Amplop"/>
      <sheetName val="E1"/>
      <sheetName val="Anl-Eq"/>
      <sheetName val="N-Kd"/>
      <sheetName val="Rencana Stars 2005"/>
      <sheetName val="DATA INDUK05"/>
      <sheetName val="Huruf OE"/>
      <sheetName val="hit galian"/>
      <sheetName val="vol Gor"/>
      <sheetName val="Vol Gorong 1"/>
      <sheetName val="Vol Gorong 2"/>
      <sheetName val="Sayap Gorong 2"/>
      <sheetName val="Vol Gorong 3"/>
      <sheetName val="Bhn  (2)"/>
      <sheetName val="Bhn "/>
      <sheetName val="RAB "/>
      <sheetName val="hit Ki (2)"/>
      <sheetName val="Huruf EE"/>
      <sheetName val="I. 09.01 Taman "/>
      <sheetName val="I. 09.02 Pemeliharaan Taman"/>
      <sheetName val="I.09.03 Pemotongan Pohon"/>
      <sheetName val="I.09.04 Kebersihan "/>
      <sheetName val="11 Alat Pertanian"/>
      <sheetName val="12 ALAT KANTOR &amp; RUMAH TANGGA"/>
      <sheetName val="10 ALAT BENGKEL DAN ALAT UKUR"/>
      <sheetName val="18 HEWAN DAN TERNAK &amp; TANAMAN"/>
      <sheetName val="20 BRG PERSEDIAAN &amp;  BARANG P"/>
      <sheetName val="BIAYA OPERASIONAL KEGIATAN"/>
      <sheetName val="HARGA RD,TGG,HSPK,KTK (4)"/>
      <sheetName val="HARGA RD,TGG,HSPK,KTK (3)"/>
      <sheetName val="HARGA RD,TGG,HSPK,KTK (2)"/>
      <sheetName val="HARGA RD,TGG,HSPK,KTK"/>
      <sheetName val="Survey  Upah 2006"/>
      <sheetName val="Survey Bahan 2006"/>
      <sheetName val="Rekap BA"/>
      <sheetName val="BH ATAS"/>
      <sheetName val="REKAP ATAS"/>
      <sheetName val="ANL. Atas"/>
      <sheetName val="Bahan dan Upah B"/>
      <sheetName val=" ANL. bw"/>
      <sheetName val="REKAP Bw"/>
      <sheetName val="ANALISA SNI  2005   ta (2)"/>
      <sheetName val="REKAP (2)"/>
      <sheetName val="Rekap Totoal"/>
      <sheetName val="RAB 1"/>
      <sheetName val="R 1"/>
      <sheetName val="R 2"/>
      <sheetName val="RAB 3"/>
      <sheetName val="R 3"/>
      <sheetName val="RAB 4"/>
      <sheetName val="R 4"/>
      <sheetName val="RAB 5"/>
      <sheetName val="R 5"/>
      <sheetName val="R 4 (2)"/>
      <sheetName val="Rekap 3 (2)"/>
      <sheetName val="R 3 (2)"/>
      <sheetName val="Kurva-S-5BULAN"/>
      <sheetName val="Kurva-S-6BULAN"/>
      <sheetName val="Rekap HSPK"/>
      <sheetName val="HARGA UPAH, BHN+ALAT"/>
      <sheetName val="R A B Dawar"/>
      <sheetName val="1.Harga Dasar"/>
      <sheetName val="Anl Alat"/>
      <sheetName val="Analisa Kemhut"/>
      <sheetName val="D1-Mobilisasi"/>
      <sheetName val="SYTLAAG"/>
      <sheetName val="Analisa Lain"/>
      <sheetName val="D2-Drainase"/>
      <sheetName val="D3-Tanah"/>
      <sheetName val="D4-Bahu Jalan"/>
      <sheetName val="D5-Agregat Apron"/>
      <sheetName val="D5-Agregat GSE"/>
      <sheetName val="D6-Aspal"/>
      <sheetName val="D7-Struktur 1"/>
      <sheetName val="D7-Struktur 3"/>
      <sheetName val="Anls Lain"/>
      <sheetName val="D7-Struktur 3 (2)"/>
      <sheetName val="D7-Struktur 2"/>
      <sheetName val="D8-Pkj Miror 1"/>
      <sheetName val="D8-Marking"/>
      <sheetName val="D9-Pkj Harian"/>
      <sheetName val="REKAPAN HARGA SATUAN"/>
      <sheetName val="terbil"/>
      <sheetName val="Volum"/>
      <sheetName val="Tulangan (KG)"/>
      <sheetName val="Perhitungan Daya"/>
      <sheetName val="Anl "/>
      <sheetName val="KODE"/>
      <sheetName val="VOL Box kanan "/>
      <sheetName val="VOL Box kiri"/>
      <sheetName val="Jadwal (Rekap)"/>
      <sheetName val="Jadwal (Kontrak)"/>
      <sheetName val="ANALISA "/>
      <sheetName val="VOL Box "/>
      <sheetName val="Jadwal (Rekap) (2)"/>
      <sheetName val="Upah&amp;Sewa"/>
      <sheetName val="VOL Box NEW "/>
      <sheetName val="RAB  NEW"/>
      <sheetName val="Jadwal (Rekap) NEW"/>
      <sheetName val="REKAP NEW "/>
      <sheetName val="Daf. Upah &amp; Bah"/>
      <sheetName val="Ana. hrg Sat. &amp; Hrg Bah "/>
      <sheetName val="Alat1-10"/>
      <sheetName val="Alat11-20"/>
      <sheetName val="Alat21-31"/>
      <sheetName val="rekap-alat"/>
      <sheetName val="Kayu Tangi II"/>
      <sheetName val="Kayu Tangi II."/>
      <sheetName val="Jl. Dahlia (pend. 2)"/>
      <sheetName val="Jl. Dahlia (pend. I)"/>
      <sheetName val="Jl. Arjuna Idsk"/>
      <sheetName val="Jl. Arjuna IIdsk"/>
      <sheetName val="Jl. ArjunaIIIdsk."/>
      <sheetName val="Jl. Arjuna VIIIdsk."/>
      <sheetName val="Jl. Dharma Sakti"/>
      <sheetName val="Jl. Komp. Bumi Ayu"/>
      <sheetName val="Jl. Garuda (3)"/>
      <sheetName val="Jl. Bumi Persada"/>
      <sheetName val="Jl. Dahlia Dalam"/>
      <sheetName val="Jl. Kayu Tangi II"/>
      <sheetName val="OE (2)"/>
      <sheetName val="Jl. Garuda (2)"/>
      <sheetName val="Jl. Garuda"/>
      <sheetName val="OE Suvervisi(Usulan Biaya)"/>
      <sheetName val="OE"/>
      <sheetName val="Db. Jalan "/>
      <sheetName val="Db.Tit. Ulin(Jemb &amp; Jalan)"/>
      <sheetName val="RAB.Titian Ulin Jembatan"/>
      <sheetName val="Jl. Cempaka 14"/>
      <sheetName val="KAVER RAB"/>
      <sheetName val="BEKAP VOLUME"/>
      <sheetName val="hitung besi Tutup Gorong-2"/>
      <sheetName val="PELAT SAL."/>
      <sheetName val="Berat Besi U-Gutter"/>
      <sheetName val="#REF!"/>
      <sheetName val="PLB-Basement 2.8.2-R1"/>
      <sheetName val="Resume (2)"/>
      <sheetName val="PrelimStruktur"/>
      <sheetName val="H. Prelimstruktur"/>
      <sheetName val="Substruktur"/>
      <sheetName val="H.Struktur"/>
      <sheetName val="PrelimFinishing"/>
      <sheetName val="H. PrelimFinishing"/>
      <sheetName val="H.Finishing"/>
      <sheetName val="analisa harga satuan"/>
      <sheetName val="Door"/>
      <sheetName val="Roof"/>
      <sheetName val="Luasanlantai"/>
      <sheetName val="LuasanDinding"/>
      <sheetName val="VolBeton"/>
      <sheetName val="LuasBegisting"/>
      <sheetName val="WI"/>
      <sheetName val="NEG02"/>
      <sheetName val="SRT PENAWARAN"/>
      <sheetName val="uraian kuantitas"/>
      <sheetName val="Jadual dok"/>
      <sheetName val="Analisa Mob"/>
      <sheetName val="Analisa Harsat"/>
      <sheetName val="DMP-Utama"/>
      <sheetName val="Check List"/>
      <sheetName val="Pembatas"/>
      <sheetName val="Anl-Mob"/>
      <sheetName val="Analisa Sat"/>
      <sheetName val="On Site"/>
      <sheetName val="Susunan"/>
      <sheetName val="Instruksi"/>
      <sheetName val="Sub-Kontrak"/>
      <sheetName val="Bahan LN"/>
      <sheetName val="Daftar"/>
      <sheetName val="S-Penawaran (2)"/>
      <sheetName val="Skedul "/>
      <sheetName val="Met Ag A B"/>
      <sheetName val="met Besi dan bajaPas Sal"/>
      <sheetName val="Jadual"/>
      <sheetName val="Harga Satuan "/>
      <sheetName val="dt  personalia"/>
      <sheetName val="S-Penawaran"/>
      <sheetName val="cv jam"/>
      <sheetName val="2. cv srtpen (2)"/>
      <sheetName val="dafkuan"/>
      <sheetName val="Jadpel"/>
      <sheetName val="Analisa DMPU"/>
      <sheetName val="Harsat Bahan&amp;Upah"/>
      <sheetName val="harsatAlat"/>
      <sheetName val="Metoda Lataston"/>
      <sheetName val="Metode Perekat"/>
      <sheetName val="Metode Beton"/>
      <sheetName val="Metode Pas Batu"/>
      <sheetName val="lumsum"/>
      <sheetName val="DAFALAT"/>
      <sheetName val="dafper"/>
      <sheetName val="dafusul"/>
      <sheetName val="Plant"/>
      <sheetName val="2. cv srtpen"/>
      <sheetName val="2. cv srtpen (3)"/>
      <sheetName val="Analisa Mobilisasi (3)"/>
      <sheetName val="Cover "/>
      <sheetName val="Analisa Mobilisasi"/>
      <sheetName val="Analisa Mobilisasi (2)"/>
      <sheetName val="Analisa Harga MPU"/>
      <sheetName val="Kamus"/>
      <sheetName val="Cover_Luar"/>
      <sheetName val="PEKERJAAN PERSIAPAN"/>
      <sheetName val="LAIN-LAIN "/>
      <sheetName val="PENJUMLAHAN TOTAL"/>
      <sheetName val="Catatan Harga"/>
      <sheetName val="PANEL TM "/>
      <sheetName val="KABEL TM "/>
      <sheetName val="PENTANAHAN"/>
      <sheetName val="KABEL LADDER"/>
      <sheetName val="Rekap Progres"/>
      <sheetName val="Kontrak"/>
      <sheetName val="Traf_Genst"/>
      <sheetName val="D3_1"/>
      <sheetName val="Cover Daf_2"/>
      <sheetName val="DATA PROYEK"/>
      <sheetName val="DATA KEUANGAN"/>
      <sheetName val="Rekap Costplan"/>
      <sheetName val="Statement Bahan"/>
      <sheetName val="Statement Subkon"/>
      <sheetName val="STO"/>
      <sheetName val="Data Pesonil Inti"/>
      <sheetName val="Surat Pernyataan"/>
      <sheetName val="REK PRINT"/>
      <sheetName val="RAB PRINT"/>
      <sheetName val="RAB CIMAHI"/>
      <sheetName val="8LT 12"/>
      <sheetName val="8LT PAK"/>
      <sheetName val="8LT SAR"/>
      <sheetName val="8LT TATA"/>
      <sheetName val="TNH"/>
      <sheetName val="FORM X COST"/>
      <sheetName val="SPL"/>
      <sheetName val="PENYUSUTAN"/>
      <sheetName val="FAK"/>
      <sheetName val="ren.bupati a"/>
      <sheetName val="rek-bup"/>
      <sheetName val="ren.hubbup"/>
      <sheetName val="rek-hub"/>
      <sheetName val="temu"/>
      <sheetName val="rek-temu"/>
      <sheetName val="pond"/>
      <sheetName val="rek-pond"/>
      <sheetName val="1-4"/>
      <sheetName val="rek1-4"/>
      <sheetName val="SAT"/>
      <sheetName val="landscp"/>
      <sheetName val="rek-landscp"/>
      <sheetName val="Data_Data"/>
      <sheetName val="sLABcad"/>
      <sheetName val="SHEAR Wall "/>
      <sheetName val="CORE Wall"/>
      <sheetName val="TANGGA"/>
      <sheetName val="result of Slab"/>
      <sheetName val="Result 4 all"/>
      <sheetName val="Database"/>
      <sheetName val="BALOK LT_5"/>
      <sheetName val="TYPICAL LOFT"/>
      <sheetName val="TYPICAL MAIN "/>
      <sheetName val="LV19_21_23_26_28_30 "/>
      <sheetName val="LV20_22_25_27_29_31"/>
      <sheetName val="LV32_35_37"/>
      <sheetName val="LV33_36_38"/>
      <sheetName val="LV PENTHOUSE_LGPH_CEK"/>
      <sheetName val="LVGPH fixed"/>
      <sheetName val="LVROOF DECK"/>
      <sheetName val="LV RM"/>
      <sheetName val="sumari"/>
      <sheetName val="TOTALL"/>
      <sheetName val=" STP 1"/>
      <sheetName val="Gwt"/>
      <sheetName val="PiTLIft"/>
      <sheetName val="wall KOLAM RENANG)"/>
      <sheetName val="TANGGULAN"/>
      <sheetName val="PERIMETER"/>
      <sheetName val="RAMP "/>
      <sheetName val="TANGGA _"/>
      <sheetName val="lisplank"/>
      <sheetName val="BALOK "/>
      <sheetName val="wall (2)"/>
      <sheetName val="kolom (2)"/>
      <sheetName val="DP"/>
      <sheetName val="I.Total ambil alih"/>
      <sheetName val="II.TOTALL-retail"/>
      <sheetName val="III.TOTALL MSCP"/>
      <sheetName val="IV.TOTALL condo B"/>
      <sheetName val="V.TOTALL condo A"/>
      <sheetName val="VI.1.Mon Condo A"/>
      <sheetName val="VI.2.Mon Condo B"/>
      <sheetName val="VI.3. Mon MSCP"/>
      <sheetName val="VII.1.Kurva S-rev0"/>
      <sheetName val="VII.2.Kurva S-rev2"/>
      <sheetName val="VII.2.Kurva S-rev3 "/>
      <sheetName val="XII.4.Schedule Juni"/>
      <sheetName val="XII.3.Schedule Mei"/>
      <sheetName val="XI.Prosented MSCP&amp;CONDO"/>
      <sheetName val="XII.KONTRAK"/>
      <sheetName val="XII.Sched.Maret"/>
      <sheetName val="XII.2.Sched.April"/>
      <sheetName val="XIII. Kondisi"/>
      <sheetName val="VII.2.Kurva S-rev4 "/>
      <sheetName val="Title"/>
      <sheetName val="Price Persiapan dan Penunjang"/>
      <sheetName val="Price Diesel Generator"/>
      <sheetName val="Price Pengujian dan Camms"/>
      <sheetName val="Price Biaya Cadangan"/>
      <sheetName val="Price Rekapitulasi Akhir"/>
      <sheetName val="BQ.Persiapan dan  Penunjang"/>
      <sheetName val="BQ.Diesel Generator  "/>
      <sheetName val="BQ.Pengujian dan  Comms"/>
      <sheetName val="BQ.Pemeliharaan"/>
      <sheetName val="BQ.Biaya Cadangan"/>
      <sheetName val="BQ.Rekapitulasi  Akhir"/>
      <sheetName val="CC"/>
      <sheetName val="Eva-bahan"/>
      <sheetName val="Progress "/>
      <sheetName val="cek sisa bahan"/>
      <sheetName val="Mntr BMP"/>
      <sheetName val="BIAYA UMUM"/>
      <sheetName val="Rekap PI"/>
      <sheetName val="Calc"/>
      <sheetName val="Lapangan"/>
      <sheetName val="Sumda"/>
      <sheetName val="AngL01B"/>
      <sheetName val="AngL03"/>
      <sheetName val="depo"/>
      <sheetName val="CASTINGYARD"/>
      <sheetName val="REKAP A BESAR"/>
      <sheetName val="Pt"/>
      <sheetName val="daftarbhn"/>
      <sheetName val="Mess"/>
      <sheetName val="By"/>
      <sheetName val="HSatuan"/>
      <sheetName val="REF_ONLY"/>
      <sheetName val="REQDELTA"/>
      <sheetName val="BoQ Merak"/>
      <sheetName val="Daftar - Isi"/>
      <sheetName val="Hit Vol Str Jambi"/>
      <sheetName val="Hit Vol_PSU"/>
      <sheetName val="&quot;S&quot; Curve"/>
      <sheetName val="UPAH _ ALAT"/>
      <sheetName val="BoQ "/>
      <sheetName val="B_Alat"/>
      <sheetName val="Daftar Kwantitas dan Harga"/>
      <sheetName val="Volume Galian"/>
      <sheetName val="Perhitungan Volume"/>
      <sheetName val="Tabel"/>
      <sheetName val="Urugan"/>
      <sheetName val="Agregat Base"/>
      <sheetName val="A T B  &amp;  H R S"/>
      <sheetName val="Time  (2)"/>
      <sheetName val="Sheet1 (2)"/>
      <sheetName val="I "/>
      <sheetName val="BULANAN"/>
      <sheetName val="Rin"/>
      <sheetName val="Agg Hls &amp; Ksr"/>
      <sheetName val="Long Kali"/>
      <sheetName val="Data Jalan"/>
      <sheetName val="3 -DIV1"/>
      <sheetName val="4-BASIC"/>
      <sheetName val=" met"/>
      <sheetName val="Spesifikasi  bahan"/>
      <sheetName val="Cut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ekap Analisa Bow"/>
      <sheetName val="Analisa Bow (2)"/>
      <sheetName val="Analisa Bow"/>
      <sheetName val="Mobdemobil"/>
      <sheetName val="Besi Abutment"/>
      <sheetName val="REK.K"/>
      <sheetName val="REK.E"/>
      <sheetName val="BOW2"/>
      <sheetName val="AN.K1"/>
      <sheetName val="AN.K2"/>
      <sheetName val="AN.K3"/>
      <sheetName val="ANLSA"/>
      <sheetName val="E2"/>
      <sheetName val="ANGKUT"/>
      <sheetName val="RKP_TOT"/>
      <sheetName val="RKP_UPH"/>
      <sheetName val="RKP_ALAT"/>
      <sheetName val="AN_ALAT"/>
      <sheetName val="RKP_BHN"/>
      <sheetName val="AN_BHN"/>
      <sheetName val="LD2"/>
      <sheetName val="LD3"/>
      <sheetName val="LD4"/>
      <sheetName val="LD5"/>
      <sheetName val="LD6"/>
      <sheetName val="LD7"/>
      <sheetName val="LD8"/>
      <sheetName val="LD10"/>
      <sheetName val="hit alat"/>
      <sheetName val="analisa upah_bahan"/>
      <sheetName val="REKAP BASIC PRESE GABUNGAN"/>
      <sheetName val="HSPK GABUNGAN"/>
      <sheetName val="MASTERING"/>
      <sheetName val="REKAP (inflasi mar)"/>
      <sheetName val="Kuantitas &amp; Harga (inflasi mar)"/>
      <sheetName val="Escal (inflasi mar)"/>
      <sheetName val="AHS (Inflasi mar)"/>
      <sheetName val="SD (inflasi mar)"/>
      <sheetName val="SD"/>
      <sheetName val="Komposisi"/>
      <sheetName val="AHS Aspal"/>
      <sheetName val="AHS Marka"/>
      <sheetName val="Analisa lampu"/>
      <sheetName val="Usulan"/>
      <sheetName val="BA PP (2)"/>
      <sheetName val="BA Prestasi"/>
      <sheetName val="6.PEK ASPAL"/>
      <sheetName val="Staff"/>
      <sheetName val="Daf Lamp"/>
      <sheetName val="Pek Sub"/>
      <sheetName val="Rekap BQ(2)asli"/>
      <sheetName val="BQ (2)asli"/>
      <sheetName val="Rekap BQ(2)cco"/>
      <sheetName val="BQ (2)cco"/>
      <sheetName val="WBS (2)"/>
      <sheetName val="Analisa Harsat (2)"/>
      <sheetName val="Analisa Koef (2)"/>
      <sheetName val=" Mob (2)"/>
      <sheetName val="Surat Tawar"/>
      <sheetName val="Surat Kuasa"/>
      <sheetName val="An Lump Sum"/>
      <sheetName val="CM"/>
      <sheetName val="Analisa HArsat Dirkeet"/>
      <sheetName val="koef minipile"/>
      <sheetName val="Analisa Alat Berat"/>
      <sheetName val="Surat Tawar A"/>
      <sheetName val="Analisa Koef"/>
      <sheetName val="BQ (3)"/>
      <sheetName val="10 Mob (2)"/>
      <sheetName val="Scedule A"/>
      <sheetName val="Rekap BQ A"/>
      <sheetName val="BQ A"/>
      <sheetName val="BQ Nego A"/>
      <sheetName val="BQ Negosiasi"/>
      <sheetName val="7.PEK-STRUKTUR"/>
      <sheetName val="DAPRO"/>
      <sheetName val="HELP"/>
      <sheetName val="CHECKLIST"/>
      <sheetName val="SBDY"/>
      <sheetName val="BL"/>
      <sheetName val="SCHD ALAT"/>
      <sheetName val="HIT"/>
      <sheetName val="SCHD"/>
      <sheetName val="ANALISA KEB ALAT"/>
      <sheetName val="RAB Ekstern"/>
      <sheetName val="Rekap Ekstern"/>
      <sheetName val="ANHARSAT"/>
      <sheetName val="BBM"/>
      <sheetName val="PROD ALAT"/>
      <sheetName val="Rekap Harga Sipil"/>
      <sheetName val="Sat. Pek."/>
      <sheetName val="Pond Bangunan Utama"/>
      <sheetName val="Bangunan Utama A"/>
      <sheetName val="Bangunan Utama B "/>
      <sheetName val="Bangunan Utama C"/>
      <sheetName val=" Lantai Bangunan "/>
      <sheetName val="Dinding P. Tanah"/>
      <sheetName val="PAO, SCR &amp; MLR"/>
      <sheetName val="Transfer Carr"/>
      <sheetName val="L. Ramp"/>
      <sheetName val="Sterilizer"/>
      <sheetName val="Tippler"/>
      <sheetName val="Rel Track"/>
      <sheetName val="Capstan &amp; Bollard"/>
      <sheetName val="Threshing"/>
      <sheetName val="Pressing"/>
      <sheetName val="Kernel Recovery"/>
      <sheetName val=" Pondasi  KSB"/>
      <sheetName val=" Empty Bunch Area"/>
      <sheetName val="Clarification"/>
      <sheetName val="Fat Pit"/>
      <sheetName val="Power House"/>
      <sheetName val="Pondasi Boiler"/>
      <sheetName val="Cable Trench &amp; Pond Panel"/>
      <sheetName val="Pondasi CPO Tank"/>
      <sheetName val="WTP"/>
      <sheetName val="J. Timbang "/>
      <sheetName val="Workshop"/>
      <sheetName val="G. Kimia"/>
      <sheetName val="Loading Sheed"/>
      <sheetName val="Toilet Block"/>
      <sheetName val="T. Parkir M &amp; S"/>
      <sheetName val="Pos Jaga-2"/>
      <sheetName val="Musholla"/>
      <sheetName val="Balai P. Karyawan"/>
      <sheetName val="Pos Grading"/>
      <sheetName val="Bak Fiber"/>
      <sheetName val="Bak Shell"/>
      <sheetName val="R. Pompa Diesel"/>
      <sheetName val="R. P. Oil Despath"/>
      <sheetName val="R. Pompa K. Limbah"/>
      <sheetName val="Power Pack"/>
      <sheetName val="Area Parkir Truk"/>
      <sheetName val="Jalan &amp; Saluran "/>
      <sheetName val="Turfing"/>
      <sheetName val="Sal Underflow"/>
      <sheetName val="Pagar &amp; Pintu Pabrik"/>
      <sheetName val=" Pagar Waduk"/>
      <sheetName val="Pagar Kolam Limbah"/>
      <sheetName val="Gudang Kernel"/>
      <sheetName val="Lap. Kemajuan Pek."/>
      <sheetName val="Lap. Kemajuan Pek. (2)"/>
      <sheetName val="perhitungan 12"/>
      <sheetName val="Lap. Kemajuan Pek. (3)"/>
      <sheetName val="perhitungan"/>
      <sheetName val="Muara Komam"/>
      <sheetName val="Pelebaran"/>
      <sheetName val="Pelebaran (2)"/>
      <sheetName val="SCHDL P &amp; J"/>
      <sheetName val="UNITPRICE"/>
      <sheetName val="DAF.UP&amp;BHN"/>
      <sheetName val="Upah&amp; Bahan"/>
      <sheetName val="AHS 125"/>
      <sheetName val="AHS 225"/>
      <sheetName val="asistensi"/>
      <sheetName val="Back up1"/>
      <sheetName val="QWRY"/>
      <sheetName val="AN QRY"/>
      <sheetName val="REKALT"/>
      <sheetName val="MET2."/>
      <sheetName val="DIV.3"/>
      <sheetName val="MET3"/>
      <sheetName val="MET4"/>
      <sheetName val="MET5"/>
      <sheetName val="MET6"/>
      <sheetName val="MET7"/>
      <sheetName val="MET 8 "/>
      <sheetName val="MET10"/>
      <sheetName val="Siring Kuaro"/>
      <sheetName val="Siring Long Ikis"/>
      <sheetName val="inf-umum"/>
      <sheetName val="sc"/>
      <sheetName val="rekaf-operas."/>
      <sheetName val="REKAF"/>
      <sheetName val="DAF-KUANTI"/>
      <sheetName val="ALAT APBN"/>
      <sheetName val="AHAS ALAT"/>
      <sheetName val="AHSD. BAHAN"/>
      <sheetName val="har-sat-dasr"/>
      <sheetName val="sc Jmpgn Cs"/>
      <sheetName val="sc Bt.Ampar"/>
      <sheetName val="UPAH-BAHAN"/>
      <sheetName val="pOER"/>
      <sheetName val="sLOOF"/>
      <sheetName val="T-199"/>
      <sheetName val="T-164"/>
      <sheetName val="T-128"/>
      <sheetName val="REKAPITULASI (2)"/>
      <sheetName val="SCHE BAIN"/>
      <sheetName val="ana alat"/>
      <sheetName val="ana bina"/>
      <sheetName val="met bina 1"/>
      <sheetName val="met pas. batu"/>
      <sheetName val="REK Sirtu"/>
      <sheetName val="R Sirtu"/>
      <sheetName val="REK "/>
      <sheetName val="R "/>
      <sheetName val="REK. BOX"/>
      <sheetName val="R. BOX"/>
      <sheetName val="REKAPLPB 700"/>
      <sheetName val="RABLPB 700"/>
      <sheetName val="REKAPLPB 200"/>
      <sheetName val="RABLPB 200"/>
      <sheetName val="BK UP700 Tjr"/>
      <sheetName val="BK UP700"/>
      <sheetName val="REK. PEREPAT Lpb"/>
      <sheetName val="R. PEREPAT Lpb"/>
      <sheetName val="DT. "/>
      <sheetName val="RAB."/>
      <sheetName val="PROD. BHN"/>
      <sheetName val="KAP. ALAT"/>
      <sheetName val="AN. UKUR"/>
      <sheetName val="M.UKUR"/>
      <sheetName val="D.2"/>
      <sheetName val="M.2"/>
      <sheetName val="D.3"/>
      <sheetName val="M.3"/>
      <sheetName val="D.5"/>
      <sheetName val="M.5"/>
      <sheetName val="D.6"/>
      <sheetName val="M.6"/>
      <sheetName val="D.7"/>
      <sheetName val="M.7"/>
      <sheetName val="QRY"/>
      <sheetName val="M.ALAT"/>
      <sheetName val="D.1"/>
      <sheetName val="R-B REV1"/>
      <sheetName val="R-B REV2"/>
      <sheetName val="R-B REV3"/>
      <sheetName val="D3( galian manual )"/>
      <sheetName val="L3(galian manual )"/>
      <sheetName val="terbilang (3)"/>
      <sheetName val="terbilang (2)"/>
      <sheetName val="back up data"/>
      <sheetName val="rek ful "/>
      <sheetName val="rab full "/>
      <sheetName val="BHN-1"/>
      <sheetName val="BHN-2"/>
      <sheetName val="ALT-1"/>
      <sheetName val="ALT-2"/>
      <sheetName val="L2"/>
      <sheetName val="L3"/>
      <sheetName val="L4"/>
      <sheetName val="L5"/>
      <sheetName val="L6"/>
      <sheetName val="L7"/>
      <sheetName val="L8"/>
      <sheetName val="J-ulin1"/>
      <sheetName val="KAP. ALT"/>
      <sheetName val="BAB"/>
      <sheetName val="box 4 x 4"/>
      <sheetName val="Sketsa"/>
      <sheetName val="L10"/>
      <sheetName val="jarak"/>
      <sheetName val="ttn"/>
      <sheetName val="Bunga Tampilan"/>
      <sheetName val="Home"/>
      <sheetName val="Analisa -Baku"/>
      <sheetName val="Analisa Tampil"/>
      <sheetName val="Bq Kabupaten"/>
      <sheetName val="Bq DPRD"/>
      <sheetName val="Rekap Prelim kab"/>
      <sheetName val="Rekap Direct Cost"/>
      <sheetName val="Pivot-tabel-Isi Data"/>
      <sheetName val="Pivot-tabel-Analisa"/>
      <sheetName val="Pivot-tabel-Copy Database"/>
      <sheetName val="REKAP E"/>
      <sheetName val="REKAP SNI"/>
      <sheetName val="Mobilisasi (ok)"/>
      <sheetName val="cross"/>
      <sheetName val="Analisa K3"/>
      <sheetName val="Agg Halus &amp; Kasar NDA DI PAKE"/>
      <sheetName val="ANALISA E ~ DIVISI 2.1-2.4"/>
      <sheetName val="ANALISA E~DIVISI 3(1-4)"/>
      <sheetName val="ANALISA E~DIVISI 4.2"/>
      <sheetName val="ANALISA E~DIVISI 5 (1-4)"/>
      <sheetName val="ANALISA E~DIVISI 6.(1,2,3,5,6)"/>
      <sheetName val="ANALISA E~DIVISI 6.4(1-5)"/>
      <sheetName val="REKAP HARGA &amp;  SEWA ALAT"/>
      <sheetName val="ANALISA E~DIVISI 7.1"/>
      <sheetName val="Data-Kont"/>
      <sheetName val="M-ITEM"/>
      <sheetName val="UPAH&amp;BHN"/>
      <sheetName val="BOP"/>
      <sheetName val="Surat-Pen"/>
      <sheetName val="METHOD"/>
      <sheetName val="SUB-KONTR"/>
      <sheetName val="T-TERIMA"/>
      <sheetName val="s-inti"/>
      <sheetName val="SPernyataan"/>
      <sheetName val="d-ala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ITEM PEMBAYARAN NO.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81">
          <cell r="A181" t="str">
            <v>ITEM PEMBAYARAN NO.</v>
          </cell>
        </row>
      </sheetData>
      <sheetData sheetId="14" refreshError="1"/>
      <sheetData sheetId="15" refreshError="1"/>
      <sheetData sheetId="16"/>
      <sheetData sheetId="17" refreshError="1"/>
      <sheetData sheetId="18">
        <row r="1">
          <cell r="A1" t="str">
            <v>HARGA DASAR &amp; JARAK RATA-RATA</v>
          </cell>
        </row>
      </sheetData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/>
      <sheetData sheetId="33">
        <row r="1">
          <cell r="A1" t="str">
            <v>ITEM PEMBAYARAN NO.</v>
          </cell>
        </row>
      </sheetData>
      <sheetData sheetId="34"/>
      <sheetData sheetId="35">
        <row r="1">
          <cell r="A1" t="str">
            <v>INFORMASI  UMUM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>
        <row r="2">
          <cell r="A2" t="str">
            <v>Proyek</v>
          </cell>
        </row>
      </sheetData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>
        <row r="666">
          <cell r="BO666" t="str">
            <v xml:space="preserve"> Alat Baru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29">
          <cell r="G29">
            <v>942282413.61460006</v>
          </cell>
        </row>
      </sheetData>
      <sheetData sheetId="88"/>
      <sheetData sheetId="89"/>
      <sheetData sheetId="90"/>
      <sheetData sheetId="91"/>
      <sheetData sheetId="92"/>
      <sheetData sheetId="93">
        <row r="29">
          <cell r="H29">
            <v>5.8333333333333334E-2</v>
          </cell>
        </row>
      </sheetData>
      <sheetData sheetId="94">
        <row r="10">
          <cell r="B10" t="str">
            <v>L.02</v>
          </cell>
        </row>
      </sheetData>
      <sheetData sheetId="95" refreshError="1"/>
      <sheetData sheetId="96">
        <row r="1">
          <cell r="D1">
            <v>60</v>
          </cell>
        </row>
      </sheetData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/>
      <sheetData sheetId="119" refreshError="1"/>
      <sheetData sheetId="120" refreshError="1"/>
      <sheetData sheetId="121"/>
      <sheetData sheetId="122">
        <row r="666">
          <cell r="BO666" t="str">
            <v xml:space="preserve"> Alat Baru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>
        <row r="29">
          <cell r="H29">
            <v>5.8333333333333334E-2</v>
          </cell>
        </row>
      </sheetData>
      <sheetData sheetId="131">
        <row r="13">
          <cell r="AW13">
            <v>47472.058636363639</v>
          </cell>
        </row>
      </sheetData>
      <sheetData sheetId="132">
        <row r="312">
          <cell r="B312" t="str">
            <v>METODE PELAKSANAAN</v>
          </cell>
        </row>
      </sheetData>
      <sheetData sheetId="133">
        <row r="1">
          <cell r="D1">
            <v>60</v>
          </cell>
        </row>
      </sheetData>
      <sheetData sheetId="134"/>
      <sheetData sheetId="135"/>
      <sheetData sheetId="136"/>
      <sheetData sheetId="137"/>
      <sheetData sheetId="138"/>
      <sheetData sheetId="139">
        <row r="29">
          <cell r="H29">
            <v>5.8333333333333334E-2</v>
          </cell>
        </row>
      </sheetData>
      <sheetData sheetId="140"/>
      <sheetData sheetId="141">
        <row r="43">
          <cell r="H43">
            <v>2.9112676056338039E-3</v>
          </cell>
        </row>
      </sheetData>
      <sheetData sheetId="142">
        <row r="1">
          <cell r="D1">
            <v>60</v>
          </cell>
        </row>
      </sheetData>
      <sheetData sheetId="143"/>
      <sheetData sheetId="144" refreshError="1"/>
      <sheetData sheetId="145"/>
      <sheetData sheetId="146"/>
      <sheetData sheetId="147" refreshError="1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>
        <row r="666">
          <cell r="BO666" t="str">
            <v xml:space="preserve"> Alat Baru</v>
          </cell>
        </row>
      </sheetData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>
        <row r="1">
          <cell r="A1" t="str">
            <v>ITEM PEMBAYARAN NO.</v>
          </cell>
        </row>
      </sheetData>
      <sheetData sheetId="365" refreshError="1"/>
      <sheetData sheetId="366">
        <row r="1">
          <cell r="A1" t="str">
            <v>ANALISA HARGA DASAR SATUAN BAHAN</v>
          </cell>
        </row>
      </sheetData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>
        <row r="2">
          <cell r="B2" t="str">
            <v>ITEM PEMBAYARAN NO.</v>
          </cell>
        </row>
      </sheetData>
      <sheetData sheetId="375" refreshError="1"/>
      <sheetData sheetId="376" refreshError="1"/>
      <sheetData sheetId="377"/>
      <sheetData sheetId="378" refreshError="1"/>
      <sheetData sheetId="379" refreshError="1"/>
      <sheetData sheetId="380"/>
      <sheetData sheetId="381"/>
      <sheetData sheetId="382"/>
      <sheetData sheetId="383">
        <row r="1">
          <cell r="P1" t="str">
            <v>Parit</v>
          </cell>
        </row>
      </sheetData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>
        <row r="16">
          <cell r="M16">
            <v>0.8</v>
          </cell>
        </row>
      </sheetData>
      <sheetData sheetId="413"/>
      <sheetData sheetId="414"/>
      <sheetData sheetId="415">
        <row r="1">
          <cell r="A1" t="str">
            <v>ITEM PEMBAYARAN NO.</v>
          </cell>
        </row>
      </sheetData>
      <sheetData sheetId="416">
        <row r="13">
          <cell r="H13">
            <v>7</v>
          </cell>
        </row>
      </sheetData>
      <sheetData sheetId="417">
        <row r="1">
          <cell r="A1" t="str">
            <v>ANALISA HARGA DASAR SATUAN BAHAN</v>
          </cell>
        </row>
      </sheetData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>
        <row r="2">
          <cell r="A2" t="str">
            <v>Proyek</v>
          </cell>
        </row>
      </sheetData>
      <sheetData sheetId="425">
        <row r="1">
          <cell r="P1" t="str">
            <v>Parit</v>
          </cell>
        </row>
      </sheetData>
      <sheetData sheetId="426">
        <row r="6">
          <cell r="B6">
            <v>30</v>
          </cell>
        </row>
      </sheetData>
      <sheetData sheetId="427"/>
      <sheetData sheetId="428">
        <row r="16">
          <cell r="M16">
            <v>0.8</v>
          </cell>
        </row>
      </sheetData>
      <sheetData sheetId="429"/>
      <sheetData sheetId="430"/>
      <sheetData sheetId="431">
        <row r="1">
          <cell r="P1" t="str">
            <v>Parit</v>
          </cell>
        </row>
      </sheetData>
      <sheetData sheetId="432">
        <row r="13">
          <cell r="H13">
            <v>7</v>
          </cell>
        </row>
      </sheetData>
      <sheetData sheetId="433"/>
      <sheetData sheetId="434">
        <row r="2">
          <cell r="A2" t="str">
            <v>Proyek</v>
          </cell>
        </row>
      </sheetData>
      <sheetData sheetId="435"/>
      <sheetData sheetId="436">
        <row r="16">
          <cell r="M16">
            <v>0.8</v>
          </cell>
        </row>
      </sheetData>
      <sheetData sheetId="437">
        <row r="8">
          <cell r="H8">
            <v>27500</v>
          </cell>
        </row>
      </sheetData>
      <sheetData sheetId="438">
        <row r="16">
          <cell r="M16">
            <v>0.8</v>
          </cell>
        </row>
      </sheetData>
      <sheetData sheetId="439">
        <row r="2">
          <cell r="A2" t="str">
            <v>Proyek</v>
          </cell>
        </row>
      </sheetData>
      <sheetData sheetId="440">
        <row r="2">
          <cell r="B2" t="str">
            <v>ITEM PEMBAYARAN NO.</v>
          </cell>
        </row>
      </sheetData>
      <sheetData sheetId="441">
        <row r="1">
          <cell r="P1" t="str">
            <v>Parit</v>
          </cell>
        </row>
      </sheetData>
      <sheetData sheetId="442">
        <row r="1">
          <cell r="A1" t="str">
            <v>ITEM PEMBAYARAN NO.</v>
          </cell>
        </row>
      </sheetData>
      <sheetData sheetId="443">
        <row r="2">
          <cell r="A2" t="str">
            <v>Proyek</v>
          </cell>
        </row>
      </sheetData>
      <sheetData sheetId="444">
        <row r="6">
          <cell r="B6">
            <v>30</v>
          </cell>
        </row>
      </sheetData>
      <sheetData sheetId="445">
        <row r="6">
          <cell r="F6">
            <v>7550</v>
          </cell>
        </row>
      </sheetData>
      <sheetData sheetId="446">
        <row r="13">
          <cell r="H13">
            <v>7</v>
          </cell>
        </row>
      </sheetData>
      <sheetData sheetId="447"/>
      <sheetData sheetId="448">
        <row r="23">
          <cell r="G23">
            <v>350000</v>
          </cell>
        </row>
      </sheetData>
      <sheetData sheetId="449" refreshError="1"/>
      <sheetData sheetId="450" refreshError="1"/>
      <sheetData sheetId="451">
        <row r="1">
          <cell r="P1" t="str">
            <v>Parit</v>
          </cell>
        </row>
      </sheetData>
      <sheetData sheetId="452">
        <row r="2">
          <cell r="A2" t="str">
            <v>Proyek</v>
          </cell>
        </row>
      </sheetData>
      <sheetData sheetId="453"/>
      <sheetData sheetId="454">
        <row r="16">
          <cell r="M16">
            <v>0.8</v>
          </cell>
        </row>
      </sheetData>
      <sheetData sheetId="455">
        <row r="1">
          <cell r="P1" t="str">
            <v>Parit</v>
          </cell>
        </row>
      </sheetData>
      <sheetData sheetId="456">
        <row r="1">
          <cell r="P1" t="str">
            <v>Parit</v>
          </cell>
        </row>
      </sheetData>
      <sheetData sheetId="457">
        <row r="2">
          <cell r="A2" t="str">
            <v>Proyek</v>
          </cell>
        </row>
      </sheetData>
      <sheetData sheetId="458">
        <row r="2">
          <cell r="A2" t="str">
            <v>Proyek</v>
          </cell>
        </row>
      </sheetData>
      <sheetData sheetId="459">
        <row r="16">
          <cell r="M16">
            <v>0.8</v>
          </cell>
        </row>
      </sheetData>
      <sheetData sheetId="460"/>
      <sheetData sheetId="461"/>
      <sheetData sheetId="462">
        <row r="2">
          <cell r="A2" t="str">
            <v>Proyek</v>
          </cell>
        </row>
      </sheetData>
      <sheetData sheetId="463">
        <row r="13">
          <cell r="H13">
            <v>7</v>
          </cell>
        </row>
      </sheetData>
      <sheetData sheetId="464"/>
      <sheetData sheetId="465">
        <row r="23">
          <cell r="G23">
            <v>350000</v>
          </cell>
        </row>
      </sheetData>
      <sheetData sheetId="466">
        <row r="1">
          <cell r="P1" t="str">
            <v>Parit</v>
          </cell>
        </row>
      </sheetData>
      <sheetData sheetId="467">
        <row r="2">
          <cell r="A2" t="str">
            <v>Proyek</v>
          </cell>
        </row>
      </sheetData>
      <sheetData sheetId="468"/>
      <sheetData sheetId="469"/>
      <sheetData sheetId="470"/>
      <sheetData sheetId="471">
        <row r="2">
          <cell r="A2" t="str">
            <v>Proyek</v>
          </cell>
        </row>
      </sheetData>
      <sheetData sheetId="472">
        <row r="1">
          <cell r="P1" t="str">
            <v>Parit</v>
          </cell>
        </row>
      </sheetData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>
        <row r="1">
          <cell r="P1" t="str">
            <v>Parit</v>
          </cell>
        </row>
      </sheetData>
      <sheetData sheetId="480">
        <row r="13">
          <cell r="H13">
            <v>7</v>
          </cell>
        </row>
      </sheetData>
      <sheetData sheetId="481">
        <row r="1">
          <cell r="P1" t="str">
            <v>Parit</v>
          </cell>
        </row>
      </sheetData>
      <sheetData sheetId="482">
        <row r="8">
          <cell r="H8">
            <v>27500</v>
          </cell>
        </row>
      </sheetData>
      <sheetData sheetId="483">
        <row r="16">
          <cell r="M16">
            <v>0.8</v>
          </cell>
        </row>
      </sheetData>
      <sheetData sheetId="484">
        <row r="2">
          <cell r="A2" t="str">
            <v>Proyek</v>
          </cell>
        </row>
      </sheetData>
      <sheetData sheetId="485">
        <row r="2">
          <cell r="B2" t="str">
            <v>ITEM PEMBAYARAN NO.</v>
          </cell>
        </row>
      </sheetData>
      <sheetData sheetId="486">
        <row r="1">
          <cell r="P1" t="str">
            <v>Parit</v>
          </cell>
        </row>
      </sheetData>
      <sheetData sheetId="487">
        <row r="1">
          <cell r="A1" t="str">
            <v>ITEM PEMBAYARAN NO.</v>
          </cell>
        </row>
      </sheetData>
      <sheetData sheetId="488">
        <row r="2">
          <cell r="A2" t="str">
            <v>Proyek</v>
          </cell>
        </row>
      </sheetData>
      <sheetData sheetId="489">
        <row r="6">
          <cell r="B6">
            <v>30</v>
          </cell>
        </row>
      </sheetData>
      <sheetData sheetId="490">
        <row r="6">
          <cell r="F6">
            <v>7550</v>
          </cell>
        </row>
      </sheetData>
      <sheetData sheetId="491">
        <row r="13">
          <cell r="H13">
            <v>7</v>
          </cell>
        </row>
      </sheetData>
      <sheetData sheetId="492"/>
      <sheetData sheetId="493">
        <row r="23">
          <cell r="G23">
            <v>350000</v>
          </cell>
        </row>
      </sheetData>
      <sheetData sheetId="494">
        <row r="2">
          <cell r="A2" t="str">
            <v>Proyek</v>
          </cell>
        </row>
      </sheetData>
      <sheetData sheetId="495">
        <row r="13">
          <cell r="H13">
            <v>7</v>
          </cell>
        </row>
      </sheetData>
      <sheetData sheetId="496">
        <row r="1">
          <cell r="P1" t="str">
            <v>Parit</v>
          </cell>
        </row>
      </sheetData>
      <sheetData sheetId="497">
        <row r="2">
          <cell r="A2" t="str">
            <v>Proyek</v>
          </cell>
        </row>
      </sheetData>
      <sheetData sheetId="498"/>
      <sheetData sheetId="499">
        <row r="16">
          <cell r="M16">
            <v>0.8</v>
          </cell>
        </row>
      </sheetData>
      <sheetData sheetId="500">
        <row r="1">
          <cell r="P1" t="str">
            <v>Parit</v>
          </cell>
        </row>
      </sheetData>
      <sheetData sheetId="501">
        <row r="1">
          <cell r="P1" t="str">
            <v>Parit</v>
          </cell>
        </row>
      </sheetData>
      <sheetData sheetId="502">
        <row r="1">
          <cell r="P1" t="str">
            <v>Parit</v>
          </cell>
        </row>
      </sheetData>
      <sheetData sheetId="503">
        <row r="1">
          <cell r="P1" t="str">
            <v>Parit</v>
          </cell>
        </row>
      </sheetData>
      <sheetData sheetId="504">
        <row r="2">
          <cell r="A2" t="str">
            <v>Proyek</v>
          </cell>
        </row>
      </sheetData>
      <sheetData sheetId="505">
        <row r="16">
          <cell r="M16">
            <v>0.8</v>
          </cell>
        </row>
      </sheetData>
      <sheetData sheetId="506"/>
      <sheetData sheetId="507">
        <row r="16">
          <cell r="M16">
            <v>0.8</v>
          </cell>
        </row>
      </sheetData>
      <sheetData sheetId="508">
        <row r="2">
          <cell r="A2" t="str">
            <v>Proyek</v>
          </cell>
        </row>
      </sheetData>
      <sheetData sheetId="509">
        <row r="13">
          <cell r="H13">
            <v>7</v>
          </cell>
        </row>
      </sheetData>
      <sheetData sheetId="510" refreshError="1"/>
      <sheetData sheetId="511">
        <row r="23">
          <cell r="G23">
            <v>350000</v>
          </cell>
        </row>
      </sheetData>
      <sheetData sheetId="512">
        <row r="1">
          <cell r="P1" t="str">
            <v>Parit</v>
          </cell>
        </row>
      </sheetData>
      <sheetData sheetId="513">
        <row r="2">
          <cell r="A2" t="str">
            <v>Proyek</v>
          </cell>
        </row>
      </sheetData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>
        <row r="2">
          <cell r="A2" t="str">
            <v>Proyek</v>
          </cell>
        </row>
      </sheetData>
      <sheetData sheetId="521"/>
      <sheetData sheetId="522"/>
      <sheetData sheetId="523"/>
      <sheetData sheetId="524"/>
      <sheetData sheetId="525"/>
      <sheetData sheetId="526">
        <row r="2">
          <cell r="A2" t="str">
            <v>Proyek</v>
          </cell>
        </row>
      </sheetData>
      <sheetData sheetId="527">
        <row r="13">
          <cell r="H13">
            <v>7</v>
          </cell>
        </row>
      </sheetData>
      <sheetData sheetId="528">
        <row r="1">
          <cell r="P1" t="str">
            <v>Parit</v>
          </cell>
        </row>
      </sheetData>
      <sheetData sheetId="529">
        <row r="2">
          <cell r="A2" t="str">
            <v>Proyek</v>
          </cell>
        </row>
      </sheetData>
      <sheetData sheetId="530"/>
      <sheetData sheetId="531"/>
      <sheetData sheetId="532"/>
      <sheetData sheetId="533"/>
      <sheetData sheetId="534"/>
      <sheetData sheetId="535">
        <row r="1">
          <cell r="P1" t="str">
            <v>Parit</v>
          </cell>
        </row>
      </sheetData>
      <sheetData sheetId="536">
        <row r="1">
          <cell r="P1" t="str">
            <v>Parit</v>
          </cell>
        </row>
      </sheetData>
      <sheetData sheetId="537">
        <row r="2">
          <cell r="A2" t="str">
            <v>Proyek</v>
          </cell>
        </row>
      </sheetData>
      <sheetData sheetId="538"/>
      <sheetData sheetId="539"/>
      <sheetData sheetId="540">
        <row r="16">
          <cell r="M16">
            <v>0.8</v>
          </cell>
        </row>
      </sheetData>
      <sheetData sheetId="541"/>
      <sheetData sheetId="542"/>
      <sheetData sheetId="543">
        <row r="2">
          <cell r="A2" t="str">
            <v>Proyek</v>
          </cell>
        </row>
      </sheetData>
      <sheetData sheetId="544">
        <row r="1">
          <cell r="P1" t="str">
            <v>Parit</v>
          </cell>
        </row>
      </sheetData>
      <sheetData sheetId="545">
        <row r="1">
          <cell r="P1" t="str">
            <v>Parit</v>
          </cell>
        </row>
      </sheetData>
      <sheetData sheetId="546"/>
      <sheetData sheetId="547"/>
      <sheetData sheetId="548"/>
      <sheetData sheetId="549"/>
      <sheetData sheetId="550"/>
      <sheetData sheetId="551">
        <row r="1">
          <cell r="P1" t="str">
            <v>Parit</v>
          </cell>
        </row>
      </sheetData>
      <sheetData sheetId="552">
        <row r="1">
          <cell r="P1" t="str">
            <v>Parit</v>
          </cell>
        </row>
      </sheetData>
      <sheetData sheetId="553">
        <row r="2">
          <cell r="A2" t="str">
            <v>Proyek</v>
          </cell>
        </row>
      </sheetData>
      <sheetData sheetId="554"/>
      <sheetData sheetId="555"/>
      <sheetData sheetId="556">
        <row r="16">
          <cell r="M16">
            <v>0.8</v>
          </cell>
        </row>
      </sheetData>
      <sheetData sheetId="557"/>
      <sheetData sheetId="558"/>
      <sheetData sheetId="559"/>
      <sheetData sheetId="560"/>
      <sheetData sheetId="561">
        <row r="1">
          <cell r="P1" t="str">
            <v>Parit</v>
          </cell>
        </row>
      </sheetData>
      <sheetData sheetId="562">
        <row r="2">
          <cell r="A2" t="str">
            <v>Proyek</v>
          </cell>
        </row>
      </sheetData>
      <sheetData sheetId="563">
        <row r="6">
          <cell r="A6" t="str">
            <v>Area</v>
          </cell>
        </row>
      </sheetData>
      <sheetData sheetId="564">
        <row r="10">
          <cell r="G10">
            <v>5625</v>
          </cell>
        </row>
      </sheetData>
      <sheetData sheetId="565"/>
      <sheetData sheetId="566"/>
      <sheetData sheetId="567">
        <row r="312">
          <cell r="B312" t="str">
            <v>METODE PELAKSANAAN</v>
          </cell>
        </row>
      </sheetData>
      <sheetData sheetId="568">
        <row r="9">
          <cell r="D9" t="str">
            <v>m3</v>
          </cell>
        </row>
      </sheetData>
      <sheetData sheetId="569">
        <row r="2">
          <cell r="A2" t="str">
            <v>Proyek</v>
          </cell>
        </row>
      </sheetData>
      <sheetData sheetId="570">
        <row r="4">
          <cell r="A4" t="str">
            <v>Kode</v>
          </cell>
        </row>
      </sheetData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/>
      <sheetData sheetId="593">
        <row r="6">
          <cell r="A6" t="str">
            <v>Report Group</v>
          </cell>
        </row>
      </sheetData>
      <sheetData sheetId="594">
        <row r="6">
          <cell r="A6" t="str">
            <v>Area</v>
          </cell>
        </row>
      </sheetData>
      <sheetData sheetId="595">
        <row r="10">
          <cell r="G10">
            <v>5625</v>
          </cell>
        </row>
      </sheetData>
      <sheetData sheetId="596"/>
      <sheetData sheetId="597"/>
      <sheetData sheetId="598">
        <row r="312">
          <cell r="B312" t="str">
            <v>METODE PELAKSANAAN</v>
          </cell>
        </row>
      </sheetData>
      <sheetData sheetId="599">
        <row r="9">
          <cell r="D9" t="str">
            <v>m3</v>
          </cell>
        </row>
      </sheetData>
      <sheetData sheetId="600"/>
      <sheetData sheetId="601">
        <row r="4">
          <cell r="A4" t="str">
            <v>Kode</v>
          </cell>
        </row>
      </sheetData>
      <sheetData sheetId="602"/>
      <sheetData sheetId="603" refreshError="1"/>
      <sheetData sheetId="604"/>
      <sheetData sheetId="605" refreshError="1"/>
      <sheetData sheetId="606" refreshError="1"/>
      <sheetData sheetId="607" refreshError="1"/>
      <sheetData sheetId="608"/>
      <sheetData sheetId="609" refreshError="1"/>
      <sheetData sheetId="610"/>
      <sheetData sheetId="611" refreshError="1"/>
      <sheetData sheetId="612" refreshError="1"/>
      <sheetData sheetId="613" refreshError="1"/>
      <sheetData sheetId="614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>
        <row r="10">
          <cell r="G10">
            <v>5625</v>
          </cell>
        </row>
      </sheetData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 refreshError="1"/>
      <sheetData sheetId="680" refreshError="1"/>
      <sheetData sheetId="681" refreshError="1"/>
      <sheetData sheetId="682" refreshError="1"/>
      <sheetData sheetId="683">
        <row r="312">
          <cell r="B312" t="str">
            <v>METODE PELAKSANAAN</v>
          </cell>
        </row>
      </sheetData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>
        <row r="312">
          <cell r="B312" t="str">
            <v>METODE PELAKSANAAN</v>
          </cell>
        </row>
      </sheetData>
      <sheetData sheetId="697"/>
      <sheetData sheetId="698"/>
      <sheetData sheetId="699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>
        <row r="6">
          <cell r="A6" t="str">
            <v>Report Group</v>
          </cell>
        </row>
      </sheetData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 refreshError="1"/>
      <sheetData sheetId="875" refreshError="1"/>
      <sheetData sheetId="876" refreshError="1"/>
      <sheetData sheetId="877" refreshError="1"/>
      <sheetData sheetId="878">
        <row r="1">
          <cell r="A1" t="str">
            <v>INFORMASI  UMUM</v>
          </cell>
        </row>
      </sheetData>
      <sheetData sheetId="879" refreshError="1"/>
      <sheetData sheetId="880">
        <row r="1">
          <cell r="A1" t="str">
            <v>ITEM PEMBAYARAN NO.</v>
          </cell>
        </row>
      </sheetData>
      <sheetData sheetId="881" refreshError="1"/>
      <sheetData sheetId="882"/>
      <sheetData sheetId="883" refreshError="1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/>
      <sheetData sheetId="892"/>
      <sheetData sheetId="893"/>
      <sheetData sheetId="894"/>
      <sheetData sheetId="895"/>
      <sheetData sheetId="896"/>
      <sheetData sheetId="897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>
        <row r="1">
          <cell r="A1" t="str">
            <v>HARGA DASAR &amp; JARAK RATA-RATA</v>
          </cell>
        </row>
      </sheetData>
      <sheetData sheetId="914">
        <row r="1">
          <cell r="A1" t="str">
            <v>ANALISA HARGA DASAR SATUAN BAHAN</v>
          </cell>
        </row>
      </sheetData>
      <sheetData sheetId="915" refreshError="1"/>
      <sheetData sheetId="916">
        <row r="1">
          <cell r="A1" t="str">
            <v>ITEM PEMBAYARAN NO.</v>
          </cell>
        </row>
      </sheetData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 refreshError="1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/>
      <sheetData sheetId="1177"/>
      <sheetData sheetId="1178" refreshError="1"/>
      <sheetData sheetId="1179" refreshError="1"/>
      <sheetData sheetId="1180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>
        <row r="4">
          <cell r="A4" t="str">
            <v>Kode</v>
          </cell>
        </row>
      </sheetData>
      <sheetData sheetId="1216">
        <row r="4">
          <cell r="A4" t="str">
            <v>Kode</v>
          </cell>
        </row>
      </sheetData>
      <sheetData sheetId="1217"/>
      <sheetData sheetId="1218"/>
      <sheetData sheetId="1219"/>
      <sheetData sheetId="1220" refreshError="1"/>
      <sheetData sheetId="1221"/>
      <sheetData sheetId="1222">
        <row r="4">
          <cell r="A4" t="str">
            <v>Kode</v>
          </cell>
        </row>
      </sheetData>
      <sheetData sheetId="1223">
        <row r="62">
          <cell r="J62">
            <v>2.6496871727837807</v>
          </cell>
        </row>
      </sheetData>
      <sheetData sheetId="1224">
        <row r="4">
          <cell r="A4" t="str">
            <v>Kode</v>
          </cell>
        </row>
      </sheetData>
      <sheetData sheetId="1225">
        <row r="10">
          <cell r="G10">
            <v>5625</v>
          </cell>
        </row>
      </sheetData>
      <sheetData sheetId="1226"/>
      <sheetData sheetId="1227">
        <row r="4">
          <cell r="A4" t="str">
            <v>Kode</v>
          </cell>
        </row>
      </sheetData>
      <sheetData sheetId="1228"/>
      <sheetData sheetId="1229"/>
      <sheetData sheetId="1230">
        <row r="9">
          <cell r="D9" t="str">
            <v>m3</v>
          </cell>
        </row>
      </sheetData>
      <sheetData sheetId="1231" refreshError="1"/>
      <sheetData sheetId="1232">
        <row r="4">
          <cell r="A4" t="str">
            <v>Kode</v>
          </cell>
        </row>
      </sheetData>
      <sheetData sheetId="1233">
        <row r="4">
          <cell r="A4" t="str">
            <v>Kode</v>
          </cell>
        </row>
      </sheetData>
      <sheetData sheetId="1234">
        <row r="10">
          <cell r="G10">
            <v>5625</v>
          </cell>
        </row>
      </sheetData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 refreshError="1"/>
      <sheetData sheetId="1274" refreshError="1"/>
      <sheetData sheetId="1275"/>
      <sheetData sheetId="1276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>
        <row r="4">
          <cell r="A4" t="str">
            <v>Kode</v>
          </cell>
        </row>
      </sheetData>
      <sheetData sheetId="1375" refreshError="1"/>
      <sheetData sheetId="1376" refreshError="1"/>
      <sheetData sheetId="1377" refreshError="1"/>
      <sheetData sheetId="1378"/>
      <sheetData sheetId="1379">
        <row r="9">
          <cell r="D9" t="str">
            <v>m3</v>
          </cell>
        </row>
      </sheetData>
      <sheetData sheetId="1380">
        <row r="9">
          <cell r="D9" t="str">
            <v>m3</v>
          </cell>
        </row>
      </sheetData>
      <sheetData sheetId="1381">
        <row r="4">
          <cell r="A4" t="str">
            <v>Kode</v>
          </cell>
        </row>
      </sheetData>
      <sheetData sheetId="1382">
        <row r="4">
          <cell r="A4" t="str">
            <v>Kode</v>
          </cell>
        </row>
      </sheetData>
      <sheetData sheetId="1383"/>
      <sheetData sheetId="1384">
        <row r="10">
          <cell r="G10">
            <v>5625</v>
          </cell>
        </row>
      </sheetData>
      <sheetData sheetId="1385"/>
      <sheetData sheetId="1386"/>
      <sheetData sheetId="1387">
        <row r="9">
          <cell r="D9" t="str">
            <v>m3</v>
          </cell>
        </row>
      </sheetData>
      <sheetData sheetId="1388"/>
      <sheetData sheetId="1389">
        <row r="4">
          <cell r="A4" t="str">
            <v>Kode</v>
          </cell>
        </row>
      </sheetData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/>
      <sheetData sheetId="1499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>
        <row r="62">
          <cell r="J62">
            <v>2.6496871727837807</v>
          </cell>
        </row>
      </sheetData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>
        <row r="4">
          <cell r="A4" t="str">
            <v>Kode</v>
          </cell>
        </row>
      </sheetData>
      <sheetData sheetId="1529">
        <row r="3">
          <cell r="B3" t="str">
            <v>Ir. Setiawan Pryana</v>
          </cell>
        </row>
      </sheetData>
      <sheetData sheetId="1530">
        <row r="9">
          <cell r="D9" t="str">
            <v>m3</v>
          </cell>
        </row>
      </sheetData>
      <sheetData sheetId="1531">
        <row r="4">
          <cell r="A4" t="str">
            <v>Kode</v>
          </cell>
        </row>
      </sheetData>
      <sheetData sheetId="1532">
        <row r="4">
          <cell r="A4" t="str">
            <v>Kode</v>
          </cell>
        </row>
      </sheetData>
      <sheetData sheetId="1533">
        <row r="10">
          <cell r="G10">
            <v>5625</v>
          </cell>
        </row>
      </sheetData>
      <sheetData sheetId="1534">
        <row r="9">
          <cell r="D9" t="str">
            <v>m3</v>
          </cell>
        </row>
      </sheetData>
      <sheetData sheetId="1535"/>
      <sheetData sheetId="1536"/>
      <sheetData sheetId="1537">
        <row r="9">
          <cell r="D9" t="str">
            <v>m3</v>
          </cell>
        </row>
      </sheetData>
      <sheetData sheetId="1538">
        <row r="9">
          <cell r="D9" t="str">
            <v>m3</v>
          </cell>
        </row>
      </sheetData>
      <sheetData sheetId="1539">
        <row r="4">
          <cell r="A4" t="str">
            <v>Kode</v>
          </cell>
        </row>
      </sheetData>
      <sheetData sheetId="1540">
        <row r="10">
          <cell r="G10">
            <v>5625</v>
          </cell>
        </row>
      </sheetData>
      <sheetData sheetId="1541">
        <row r="9">
          <cell r="D9" t="str">
            <v>m3</v>
          </cell>
        </row>
      </sheetData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>
        <row r="6">
          <cell r="A6" t="str">
            <v>Area</v>
          </cell>
        </row>
      </sheetData>
      <sheetData sheetId="1549">
        <row r="10">
          <cell r="G10">
            <v>5625</v>
          </cell>
        </row>
      </sheetData>
      <sheetData sheetId="1550"/>
      <sheetData sheetId="1551"/>
      <sheetData sheetId="1552">
        <row r="312">
          <cell r="B312" t="str">
            <v>METODE PELAKSANAAN</v>
          </cell>
        </row>
      </sheetData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/>
      <sheetData sheetId="1739"/>
      <sheetData sheetId="1740">
        <row r="130">
          <cell r="G130">
            <v>3418085</v>
          </cell>
        </row>
      </sheetData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>
        <row r="13">
          <cell r="AW13">
            <v>47472.058636363639</v>
          </cell>
        </row>
      </sheetData>
      <sheetData sheetId="1753"/>
      <sheetData sheetId="1754"/>
      <sheetData sheetId="1755"/>
      <sheetData sheetId="1756"/>
      <sheetData sheetId="1757"/>
      <sheetData sheetId="1758"/>
      <sheetData sheetId="1759">
        <row r="13">
          <cell r="AW13">
            <v>47472.058636363639</v>
          </cell>
        </row>
      </sheetData>
      <sheetData sheetId="1760"/>
      <sheetData sheetId="1761"/>
      <sheetData sheetId="1762">
        <row r="13">
          <cell r="AW13">
            <v>47472.058636363639</v>
          </cell>
        </row>
      </sheetData>
      <sheetData sheetId="1763"/>
      <sheetData sheetId="1764">
        <row r="312">
          <cell r="B312" t="str">
            <v>METODE PELAKSANAAN</v>
          </cell>
        </row>
      </sheetData>
      <sheetData sheetId="1765"/>
      <sheetData sheetId="1766"/>
      <sheetData sheetId="1767">
        <row r="312">
          <cell r="B312" t="str">
            <v>METODE PELAKSANAAN</v>
          </cell>
        </row>
      </sheetData>
      <sheetData sheetId="1768"/>
      <sheetData sheetId="1769">
        <row r="13">
          <cell r="AW13">
            <v>47472.058636363639</v>
          </cell>
        </row>
      </sheetData>
      <sheetData sheetId="1770">
        <row r="312">
          <cell r="B312" t="str">
            <v>METODE PELAKSANAAN</v>
          </cell>
        </row>
      </sheetData>
      <sheetData sheetId="1771"/>
      <sheetData sheetId="1772"/>
      <sheetData sheetId="1773"/>
      <sheetData sheetId="1774"/>
      <sheetData sheetId="1775" refreshError="1"/>
      <sheetData sheetId="1776" refreshError="1"/>
      <sheetData sheetId="1777"/>
      <sheetData sheetId="1778" refreshError="1"/>
      <sheetData sheetId="1779" refreshError="1"/>
      <sheetData sheetId="1780" refreshError="1"/>
      <sheetData sheetId="1781"/>
      <sheetData sheetId="1782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/>
      <sheetData sheetId="1815">
        <row r="37">
          <cell r="E37" t="e">
            <v>#VALUE!</v>
          </cell>
        </row>
      </sheetData>
      <sheetData sheetId="1816"/>
      <sheetData sheetId="1817"/>
      <sheetData sheetId="1818"/>
      <sheetData sheetId="1819"/>
      <sheetData sheetId="1820" refreshError="1"/>
      <sheetData sheetId="1821">
        <row r="37">
          <cell r="E37" t="e">
            <v>#VALUE!</v>
          </cell>
        </row>
      </sheetData>
      <sheetData sheetId="1822" refreshError="1"/>
      <sheetData sheetId="1823"/>
      <sheetData sheetId="1824" refreshError="1"/>
      <sheetData sheetId="1825" refreshError="1"/>
      <sheetData sheetId="1826">
        <row r="3">
          <cell r="B3" t="str">
            <v>Ir. Setiawan Pryana</v>
          </cell>
        </row>
      </sheetData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>
        <row r="3">
          <cell r="B3" t="str">
            <v>Ir. Setiawan Pryana</v>
          </cell>
        </row>
      </sheetData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>
        <row r="4">
          <cell r="A4" t="str">
            <v>Kode</v>
          </cell>
        </row>
      </sheetData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>
        <row r="4">
          <cell r="A4" t="str">
            <v>Kode</v>
          </cell>
        </row>
      </sheetData>
      <sheetData sheetId="1864">
        <row r="6">
          <cell r="H6">
            <v>40500</v>
          </cell>
        </row>
      </sheetData>
      <sheetData sheetId="1865">
        <row r="6">
          <cell r="A6" t="str">
            <v>Area</v>
          </cell>
        </row>
      </sheetData>
      <sheetData sheetId="1866">
        <row r="10">
          <cell r="G10">
            <v>5625</v>
          </cell>
        </row>
      </sheetData>
      <sheetData sheetId="1867">
        <row r="6">
          <cell r="H6">
            <v>40500</v>
          </cell>
        </row>
      </sheetData>
      <sheetData sheetId="1868">
        <row r="77">
          <cell r="G77">
            <v>134045.70000000001</v>
          </cell>
        </row>
      </sheetData>
      <sheetData sheetId="1869">
        <row r="312">
          <cell r="B312" t="str">
            <v>METODE PELAKSANAAN</v>
          </cell>
        </row>
      </sheetData>
      <sheetData sheetId="1870">
        <row r="6">
          <cell r="H6">
            <v>40500</v>
          </cell>
        </row>
      </sheetData>
      <sheetData sheetId="1871">
        <row r="4">
          <cell r="A4" t="str">
            <v>Kode</v>
          </cell>
        </row>
      </sheetData>
      <sheetData sheetId="1872">
        <row r="77">
          <cell r="G77">
            <v>134045.70000000001</v>
          </cell>
        </row>
      </sheetData>
      <sheetData sheetId="1873">
        <row r="7">
          <cell r="D7">
            <v>52000</v>
          </cell>
        </row>
      </sheetData>
      <sheetData sheetId="1874">
        <row r="49">
          <cell r="O49">
            <v>6000</v>
          </cell>
        </row>
      </sheetData>
      <sheetData sheetId="1875" refreshError="1"/>
      <sheetData sheetId="1876"/>
      <sheetData sheetId="1877"/>
      <sheetData sheetId="1878">
        <row r="6">
          <cell r="H6">
            <v>40500</v>
          </cell>
        </row>
      </sheetData>
      <sheetData sheetId="1879">
        <row r="77">
          <cell r="G77">
            <v>134045.70000000001</v>
          </cell>
        </row>
      </sheetData>
      <sheetData sheetId="1880"/>
      <sheetData sheetId="1881">
        <row r="7">
          <cell r="D7">
            <v>52000</v>
          </cell>
        </row>
      </sheetData>
      <sheetData sheetId="1882">
        <row r="114">
          <cell r="M114">
            <v>2050</v>
          </cell>
        </row>
      </sheetData>
      <sheetData sheetId="1883"/>
      <sheetData sheetId="1884" refreshError="1"/>
      <sheetData sheetId="1885" refreshError="1"/>
      <sheetData sheetId="1886"/>
      <sheetData sheetId="1887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/>
      <sheetData sheetId="1905">
        <row r="37">
          <cell r="E37" t="e">
            <v>#VALUE!</v>
          </cell>
        </row>
      </sheetData>
      <sheetData sheetId="1906"/>
      <sheetData sheetId="1907" refreshError="1"/>
      <sheetData sheetId="1908" refreshError="1"/>
      <sheetData sheetId="1909" refreshError="1"/>
      <sheetData sheetId="1910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>
        <row r="37">
          <cell r="E37" t="e">
            <v>#VALUE!</v>
          </cell>
        </row>
      </sheetData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>
        <row r="37">
          <cell r="E37" t="e">
            <v>#VALUE!</v>
          </cell>
        </row>
      </sheetData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/>
      <sheetData sheetId="1980" refreshError="1"/>
      <sheetData sheetId="1981" refreshError="1"/>
      <sheetData sheetId="1982" refreshError="1"/>
      <sheetData sheetId="1983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/>
      <sheetData sheetId="1994"/>
      <sheetData sheetId="1995"/>
      <sheetData sheetId="1996"/>
      <sheetData sheetId="1997"/>
      <sheetData sheetId="1998"/>
      <sheetData sheetId="1999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>
        <row r="37">
          <cell r="E37" t="e">
            <v>#VALUE!</v>
          </cell>
        </row>
      </sheetData>
      <sheetData sheetId="2126">
        <row r="10">
          <cell r="B10" t="str">
            <v>L.02</v>
          </cell>
        </row>
      </sheetData>
      <sheetData sheetId="2127">
        <row r="37">
          <cell r="E37" t="e">
            <v>#VALUE!</v>
          </cell>
        </row>
      </sheetData>
      <sheetData sheetId="2128"/>
      <sheetData sheetId="2129"/>
      <sheetData sheetId="2130"/>
      <sheetData sheetId="2131"/>
      <sheetData sheetId="2132">
        <row r="37">
          <cell r="E37" t="e">
            <v>#VALUE!</v>
          </cell>
        </row>
      </sheetData>
      <sheetData sheetId="2133"/>
      <sheetData sheetId="2134"/>
      <sheetData sheetId="2135"/>
      <sheetData sheetId="2136" refreshError="1"/>
      <sheetData sheetId="2137" refreshError="1"/>
      <sheetData sheetId="2138" refreshError="1"/>
      <sheetData sheetId="2139" refreshError="1"/>
      <sheetData sheetId="2140"/>
      <sheetData sheetId="2141"/>
      <sheetData sheetId="2142" refreshError="1"/>
      <sheetData sheetId="2143"/>
      <sheetData sheetId="2144" refreshError="1"/>
      <sheetData sheetId="2145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/>
      <sheetData sheetId="2153"/>
      <sheetData sheetId="2154"/>
      <sheetData sheetId="2155"/>
      <sheetData sheetId="2156"/>
      <sheetData sheetId="2157"/>
      <sheetData sheetId="2158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/>
      <sheetData sheetId="3028"/>
      <sheetData sheetId="3029" refreshError="1"/>
      <sheetData sheetId="3030" refreshError="1"/>
      <sheetData sheetId="3031" refreshError="1"/>
      <sheetData sheetId="3032" refreshError="1"/>
      <sheetData sheetId="3033"/>
      <sheetData sheetId="3034" refreshError="1"/>
      <sheetData sheetId="3035"/>
      <sheetData sheetId="3036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r Payau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ksi Air Payau"/>
      <sheetName val="Madani Wisata"/>
      <sheetName val="Solok Lay Sejahtera"/>
      <sheetName val="Tunas Harapan"/>
      <sheetName val="Monodon Jaya"/>
      <sheetName val="Tani Tambak Mandiri"/>
      <sheetName val="Soka Teritip Kaltim"/>
      <sheetName val="Non Kelompok"/>
    </sheetNames>
    <sheetDataSet>
      <sheetData sheetId="0">
        <row r="18">
          <cell r="FB18">
            <v>0</v>
          </cell>
          <cell r="HT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7">
          <cell r="B7">
            <v>35000</v>
          </cell>
        </row>
        <row r="10">
          <cell r="B10">
            <v>23000</v>
          </cell>
        </row>
        <row r="21">
          <cell r="B21">
            <v>110000</v>
          </cell>
          <cell r="F21">
            <v>110000</v>
          </cell>
          <cell r="I21">
            <v>110000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BD58"/>
  <sheetViews>
    <sheetView tabSelected="1" topLeftCell="A7" zoomScale="80" zoomScaleNormal="80" zoomScaleSheetLayoutView="80" workbookViewId="0">
      <selection activeCell="M28" sqref="M28"/>
    </sheetView>
  </sheetViews>
  <sheetFormatPr defaultColWidth="9" defaultRowHeight="15.6"/>
  <cols>
    <col min="1" max="1" width="4.09765625" style="22" customWidth="1"/>
    <col min="2" max="2" width="13.69921875" style="20" customWidth="1"/>
    <col min="3" max="3" width="10.69921875" style="23" customWidth="1"/>
    <col min="4" max="4" width="9.3984375" style="23" bestFit="1" customWidth="1"/>
    <col min="5" max="5" width="14.8984375" style="23" customWidth="1"/>
    <col min="6" max="6" width="11.09765625" style="2" customWidth="1"/>
    <col min="7" max="7" width="10.09765625" style="2" customWidth="1"/>
    <col min="8" max="8" width="13.59765625" style="2" customWidth="1"/>
    <col min="9" max="9" width="9.19921875" style="2" customWidth="1"/>
    <col min="10" max="10" width="10.09765625" style="2" customWidth="1"/>
    <col min="11" max="11" width="14.8984375" style="2" customWidth="1"/>
    <col min="12" max="12" width="11" style="2" hidden="1" customWidth="1"/>
    <col min="13" max="14" width="13.09765625" style="2" customWidth="1"/>
    <col min="15" max="15" width="13.8984375" style="2" customWidth="1"/>
    <col min="16" max="16384" width="9" style="2"/>
  </cols>
  <sheetData>
    <row r="1" spans="1:16">
      <c r="A1" s="49"/>
      <c r="C1" s="42"/>
      <c r="D1" s="42"/>
      <c r="E1" s="42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s="1" customFormat="1" ht="17.399999999999999">
      <c r="A2" s="1" t="s">
        <v>34</v>
      </c>
    </row>
    <row r="3" spans="1:16" s="1" customFormat="1" ht="17.399999999999999">
      <c r="A3" s="1" t="s">
        <v>38</v>
      </c>
      <c r="C3" s="60"/>
      <c r="D3" s="60"/>
      <c r="E3" s="60"/>
      <c r="F3" s="60"/>
      <c r="G3" s="60"/>
      <c r="H3" s="60"/>
      <c r="I3" s="60"/>
      <c r="J3" s="60"/>
    </row>
    <row r="4" spans="1:16" ht="16.2" thickBot="1">
      <c r="A4" s="50"/>
      <c r="B4" s="50"/>
      <c r="C4" s="61">
        <f>C17/15</f>
        <v>644.93333333333328</v>
      </c>
      <c r="D4" s="61">
        <f>(D12+G12+J12+[4]Sheet1!B8)/4</f>
        <v>32500</v>
      </c>
      <c r="E4" s="62"/>
      <c r="F4" s="61">
        <f>F17/15</f>
        <v>758.26666666666665</v>
      </c>
      <c r="G4" s="63">
        <f>(D14+G14+J14+[4]Sheet1!B10)/4</f>
        <v>22168.75</v>
      </c>
      <c r="H4" s="62"/>
      <c r="I4" s="63">
        <f>I17/15</f>
        <v>914.33333333333337</v>
      </c>
      <c r="J4" s="63">
        <f>(D11+G11+J11+[4]Sheet1!B7)/4</f>
        <v>38750</v>
      </c>
      <c r="K4" s="50"/>
      <c r="L4" s="50"/>
      <c r="M4" s="50"/>
      <c r="N4" s="50"/>
      <c r="O4" s="50"/>
    </row>
    <row r="5" spans="1:16">
      <c r="A5" s="74" t="s">
        <v>0</v>
      </c>
      <c r="B5" s="75"/>
      <c r="C5" s="74" t="s">
        <v>1</v>
      </c>
      <c r="D5" s="76"/>
      <c r="E5" s="75"/>
      <c r="F5" s="74" t="s">
        <v>2</v>
      </c>
      <c r="G5" s="76"/>
      <c r="H5" s="75"/>
      <c r="I5" s="74" t="s">
        <v>3</v>
      </c>
      <c r="J5" s="76"/>
      <c r="K5" s="76"/>
      <c r="L5" s="75"/>
      <c r="M5" s="74" t="s">
        <v>35</v>
      </c>
      <c r="N5" s="76"/>
      <c r="O5" s="75"/>
      <c r="P5" s="38"/>
    </row>
    <row r="6" spans="1:16">
      <c r="A6" s="77"/>
      <c r="B6" s="78"/>
      <c r="C6" s="79"/>
      <c r="D6" s="80"/>
      <c r="E6" s="81"/>
      <c r="F6" s="79"/>
      <c r="G6" s="80"/>
      <c r="H6" s="81"/>
      <c r="I6" s="79"/>
      <c r="J6" s="80"/>
      <c r="K6" s="80"/>
      <c r="L6" s="81"/>
      <c r="M6" s="79"/>
      <c r="N6" s="80"/>
      <c r="O6" s="81"/>
      <c r="P6" s="38"/>
    </row>
    <row r="7" spans="1:16">
      <c r="A7" s="77"/>
      <c r="B7" s="78"/>
      <c r="C7" s="82" t="s">
        <v>23</v>
      </c>
      <c r="D7" s="83" t="s">
        <v>5</v>
      </c>
      <c r="E7" s="84" t="s">
        <v>6</v>
      </c>
      <c r="F7" s="82" t="s">
        <v>23</v>
      </c>
      <c r="G7" s="83" t="s">
        <v>5</v>
      </c>
      <c r="H7" s="84" t="s">
        <v>6</v>
      </c>
      <c r="I7" s="82" t="s">
        <v>23</v>
      </c>
      <c r="J7" s="83" t="s">
        <v>5</v>
      </c>
      <c r="K7" s="84" t="s">
        <v>6</v>
      </c>
      <c r="L7" s="85" t="s">
        <v>37</v>
      </c>
      <c r="M7" s="82" t="s">
        <v>23</v>
      </c>
      <c r="N7" s="83" t="s">
        <v>5</v>
      </c>
      <c r="O7" s="84" t="s">
        <v>6</v>
      </c>
      <c r="P7" s="38"/>
    </row>
    <row r="8" spans="1:16">
      <c r="A8" s="79"/>
      <c r="B8" s="81"/>
      <c r="C8" s="86" t="s">
        <v>24</v>
      </c>
      <c r="D8" s="87" t="s">
        <v>7</v>
      </c>
      <c r="E8" s="88" t="s">
        <v>25</v>
      </c>
      <c r="F8" s="86" t="s">
        <v>24</v>
      </c>
      <c r="G8" s="87" t="s">
        <v>7</v>
      </c>
      <c r="H8" s="88" t="s">
        <v>25</v>
      </c>
      <c r="I8" s="86" t="s">
        <v>24</v>
      </c>
      <c r="J8" s="87" t="s">
        <v>7</v>
      </c>
      <c r="K8" s="88" t="s">
        <v>25</v>
      </c>
      <c r="L8" s="89"/>
      <c r="M8" s="86" t="s">
        <v>24</v>
      </c>
      <c r="N8" s="87" t="s">
        <v>7</v>
      </c>
      <c r="O8" s="88" t="s">
        <v>25</v>
      </c>
      <c r="P8" s="38"/>
    </row>
    <row r="9" spans="1:16" ht="16.2" thickBot="1">
      <c r="A9" s="70"/>
      <c r="B9" s="71"/>
      <c r="C9" s="3"/>
      <c r="D9" s="4"/>
      <c r="E9" s="5"/>
      <c r="F9" s="3"/>
      <c r="G9" s="4"/>
      <c r="H9" s="5"/>
      <c r="I9" s="3"/>
      <c r="J9" s="4"/>
      <c r="K9" s="5"/>
      <c r="L9" s="54"/>
      <c r="M9" s="54"/>
      <c r="N9" s="54"/>
      <c r="O9" s="54"/>
      <c r="P9" s="38"/>
    </row>
    <row r="10" spans="1:16" ht="16.2" thickTop="1">
      <c r="A10" s="90" t="s">
        <v>8</v>
      </c>
      <c r="B10" s="91"/>
      <c r="C10" s="92"/>
      <c r="D10" s="93"/>
      <c r="E10" s="94"/>
      <c r="F10" s="93"/>
      <c r="G10" s="93"/>
      <c r="H10" s="94"/>
      <c r="I10" s="93"/>
      <c r="J10" s="93"/>
      <c r="K10" s="93"/>
      <c r="L10" s="93"/>
      <c r="M10" s="93"/>
      <c r="N10" s="93"/>
      <c r="O10" s="93"/>
      <c r="P10" s="38"/>
    </row>
    <row r="11" spans="1:16">
      <c r="A11" s="33" t="s">
        <v>26</v>
      </c>
      <c r="B11" s="7" t="s">
        <v>9</v>
      </c>
      <c r="C11" s="24">
        <f>80+500+40+100+30+60+100</f>
        <v>910</v>
      </c>
      <c r="D11" s="24">
        <f>(45000+40000+40000+35000+40000)/5</f>
        <v>40000</v>
      </c>
      <c r="E11" s="10">
        <f t="shared" ref="E11:E15" si="0">C11*D11</f>
        <v>36400000</v>
      </c>
      <c r="F11" s="10">
        <f>60+92+254+50+100+50+40</f>
        <v>646</v>
      </c>
      <c r="G11" s="10">
        <f>(45000+40000+40000+35000+40000)/5</f>
        <v>40000</v>
      </c>
      <c r="H11" s="10">
        <f>F11*G11</f>
        <v>25840000</v>
      </c>
      <c r="I11" s="10">
        <f>200+60</f>
        <v>260</v>
      </c>
      <c r="J11" s="10">
        <v>40000</v>
      </c>
      <c r="K11" s="10">
        <f>I11*J11</f>
        <v>10400000</v>
      </c>
      <c r="L11" s="10"/>
      <c r="M11" s="10">
        <f>C11+F11+I11</f>
        <v>1816</v>
      </c>
      <c r="N11" s="10">
        <f>(SUM(D11+G11+J11))/3</f>
        <v>40000</v>
      </c>
      <c r="O11" s="10">
        <f>E11+H11+K11</f>
        <v>72640000</v>
      </c>
      <c r="P11" s="38"/>
    </row>
    <row r="12" spans="1:16">
      <c r="A12" s="33" t="s">
        <v>27</v>
      </c>
      <c r="B12" s="7" t="s">
        <v>10</v>
      </c>
      <c r="C12" s="24">
        <v>200</v>
      </c>
      <c r="D12" s="24">
        <v>65000</v>
      </c>
      <c r="E12" s="10">
        <f t="shared" si="0"/>
        <v>13000000</v>
      </c>
      <c r="F12" s="10"/>
      <c r="G12" s="10"/>
      <c r="H12" s="10">
        <f>F12*G12</f>
        <v>0</v>
      </c>
      <c r="I12" s="10">
        <f>50</f>
        <v>50</v>
      </c>
      <c r="J12" s="10">
        <v>65000</v>
      </c>
      <c r="K12" s="10">
        <f>I12*J12</f>
        <v>3250000</v>
      </c>
      <c r="L12" s="10"/>
      <c r="M12" s="10">
        <f t="shared" ref="M12:M35" si="1">C12+F12+I12</f>
        <v>250</v>
      </c>
      <c r="N12" s="10">
        <f>(SUM(D12+G12+J12))/2</f>
        <v>65000</v>
      </c>
      <c r="O12" s="10">
        <f t="shared" ref="O12:O35" si="2">E12+H12+K12</f>
        <v>16250000</v>
      </c>
      <c r="P12" s="38"/>
    </row>
    <row r="13" spans="1:16">
      <c r="A13" s="33" t="s">
        <v>28</v>
      </c>
      <c r="B13" s="7" t="s">
        <v>11</v>
      </c>
      <c r="C13" s="24"/>
      <c r="D13" s="24"/>
      <c r="E13" s="10">
        <f t="shared" si="0"/>
        <v>0</v>
      </c>
      <c r="F13" s="10"/>
      <c r="G13" s="10"/>
      <c r="H13" s="10"/>
      <c r="I13" s="10"/>
      <c r="J13" s="10"/>
      <c r="K13" s="10">
        <f>I13*J13</f>
        <v>0</v>
      </c>
      <c r="L13" s="10"/>
      <c r="M13" s="10">
        <f t="shared" si="1"/>
        <v>0</v>
      </c>
      <c r="N13" s="10">
        <f t="shared" ref="N13:N15" si="3">(SUM(D13+G13+J13))/3</f>
        <v>0</v>
      </c>
      <c r="O13" s="10">
        <f t="shared" si="2"/>
        <v>0</v>
      </c>
      <c r="P13" s="38"/>
    </row>
    <row r="14" spans="1:16">
      <c r="A14" s="33" t="s">
        <v>29</v>
      </c>
      <c r="B14" s="7" t="s">
        <v>12</v>
      </c>
      <c r="C14" s="24">
        <f>1700+300+630+900+1789+300+60+40+35+20+15+1200+920+345+260+50</f>
        <v>8564</v>
      </c>
      <c r="D14" s="24">
        <f>(23000+23000+21000+20000+20000+20000+20000+20000)/8</f>
        <v>20875</v>
      </c>
      <c r="E14" s="10">
        <f t="shared" si="0"/>
        <v>178773500</v>
      </c>
      <c r="F14" s="10">
        <f>1200+920+345+260+1450+400+1023+400+900+450+2850+150+90+70+40+50+130</f>
        <v>10728</v>
      </c>
      <c r="G14" s="10">
        <f>(23000+23000+21000+20000+22000)/5</f>
        <v>21800</v>
      </c>
      <c r="H14" s="10">
        <f>F14*G14</f>
        <v>233870400</v>
      </c>
      <c r="I14" s="10">
        <f>3275+1500+1700+1500+1500+1000+300+300+400+300+200+500+400+250+280</f>
        <v>13405</v>
      </c>
      <c r="J14" s="10">
        <f>(23000+23000+23000)/3</f>
        <v>23000</v>
      </c>
      <c r="K14" s="10">
        <f>I14*J14</f>
        <v>308315000</v>
      </c>
      <c r="L14" s="10"/>
      <c r="M14" s="10">
        <f t="shared" si="1"/>
        <v>32697</v>
      </c>
      <c r="N14" s="10">
        <f t="shared" si="3"/>
        <v>21891.666666666668</v>
      </c>
      <c r="O14" s="10">
        <f t="shared" si="2"/>
        <v>720958900</v>
      </c>
      <c r="P14" s="38"/>
    </row>
    <row r="15" spans="1:16">
      <c r="A15" s="33" t="s">
        <v>30</v>
      </c>
      <c r="B15" s="7" t="s">
        <v>13</v>
      </c>
      <c r="C15" s="9"/>
      <c r="D15" s="8">
        <v>0</v>
      </c>
      <c r="E15" s="10">
        <f t="shared" si="0"/>
        <v>0</v>
      </c>
      <c r="F15" s="10"/>
      <c r="G15" s="10"/>
      <c r="H15" s="10"/>
      <c r="I15" s="10"/>
      <c r="J15" s="10"/>
      <c r="K15" s="10"/>
      <c r="L15" s="10"/>
      <c r="M15" s="10">
        <f t="shared" si="1"/>
        <v>0</v>
      </c>
      <c r="N15" s="10">
        <f t="shared" si="3"/>
        <v>0</v>
      </c>
      <c r="O15" s="10">
        <f t="shared" si="2"/>
        <v>0</v>
      </c>
      <c r="P15" s="38"/>
    </row>
    <row r="16" spans="1:16" s="14" customFormat="1" ht="14.4">
      <c r="A16" s="12"/>
      <c r="B16" s="13"/>
      <c r="C16" s="9"/>
      <c r="D16" s="8"/>
      <c r="E16" s="10"/>
      <c r="F16" s="11"/>
      <c r="G16" s="10"/>
      <c r="H16" s="10"/>
      <c r="I16" s="10"/>
      <c r="J16" s="10"/>
      <c r="K16" s="10"/>
      <c r="L16" s="10"/>
      <c r="M16" s="10"/>
      <c r="N16" s="10"/>
      <c r="O16" s="10"/>
      <c r="P16" s="45"/>
    </row>
    <row r="17" spans="1:16" s="100" customFormat="1">
      <c r="A17" s="95" t="s">
        <v>4</v>
      </c>
      <c r="B17" s="96"/>
      <c r="C17" s="97">
        <f>SUM(C11:C15)</f>
        <v>9674</v>
      </c>
      <c r="D17" s="98"/>
      <c r="E17" s="99">
        <f>SUM(E11:E15)</f>
        <v>228173500</v>
      </c>
      <c r="F17" s="99">
        <f>SUM(F11:F15)</f>
        <v>11374</v>
      </c>
      <c r="G17" s="98"/>
      <c r="H17" s="99">
        <f>SUM(H11:H15)</f>
        <v>259710400</v>
      </c>
      <c r="I17" s="99">
        <f>SUM(I11:I15)</f>
        <v>13715</v>
      </c>
      <c r="J17" s="98"/>
      <c r="K17" s="99">
        <f>SUM(K11:K15)</f>
        <v>321965000</v>
      </c>
      <c r="L17" s="99"/>
      <c r="M17" s="10">
        <f t="shared" si="1"/>
        <v>34763</v>
      </c>
      <c r="N17" s="10"/>
      <c r="O17" s="10">
        <f t="shared" si="2"/>
        <v>809848900</v>
      </c>
      <c r="P17" s="46"/>
    </row>
    <row r="18" spans="1:16">
      <c r="A18" s="15"/>
      <c r="B18" s="7"/>
      <c r="C18" s="9"/>
      <c r="D18" s="8"/>
      <c r="E18" s="10"/>
      <c r="F18" s="11"/>
      <c r="G18" s="8"/>
      <c r="H18" s="10"/>
      <c r="I18" s="10"/>
      <c r="J18" s="8"/>
      <c r="K18" s="10"/>
      <c r="L18" s="10"/>
      <c r="M18" s="10">
        <f t="shared" si="1"/>
        <v>0</v>
      </c>
      <c r="N18" s="10"/>
      <c r="O18" s="10">
        <f t="shared" si="2"/>
        <v>0</v>
      </c>
      <c r="P18" s="38"/>
    </row>
    <row r="19" spans="1:16">
      <c r="A19" s="101" t="s">
        <v>14</v>
      </c>
      <c r="B19" s="7"/>
      <c r="C19" s="102"/>
      <c r="D19" s="8"/>
      <c r="E19" s="10"/>
      <c r="F19" s="11"/>
      <c r="G19" s="8"/>
      <c r="H19" s="10"/>
      <c r="I19" s="10"/>
      <c r="J19" s="8"/>
      <c r="K19" s="10"/>
      <c r="L19" s="10"/>
      <c r="M19" s="10">
        <f t="shared" si="1"/>
        <v>0</v>
      </c>
      <c r="N19" s="10"/>
      <c r="O19" s="10">
        <f t="shared" si="2"/>
        <v>0</v>
      </c>
      <c r="P19" s="38"/>
    </row>
    <row r="20" spans="1:16" s="36" customFormat="1">
      <c r="A20" s="34" t="s">
        <v>26</v>
      </c>
      <c r="B20" s="13" t="s">
        <v>15</v>
      </c>
      <c r="C20" s="24">
        <f>400</f>
        <v>400</v>
      </c>
      <c r="D20" s="24">
        <v>40000</v>
      </c>
      <c r="E20" s="10">
        <f>C20*D20</f>
        <v>16000000</v>
      </c>
      <c r="F20" s="10">
        <f>300+200+350</f>
        <v>850</v>
      </c>
      <c r="G20" s="10">
        <v>40000</v>
      </c>
      <c r="H20" s="10">
        <f>F20*G20</f>
        <v>34000000</v>
      </c>
      <c r="I20" s="10">
        <f>380+80</f>
        <v>460</v>
      </c>
      <c r="J20" s="10">
        <v>40000</v>
      </c>
      <c r="K20" s="10">
        <f>I20*J20</f>
        <v>18400000</v>
      </c>
      <c r="L20" s="10">
        <f>(C20+F20)/2</f>
        <v>625</v>
      </c>
      <c r="M20" s="10">
        <f t="shared" si="1"/>
        <v>1710</v>
      </c>
      <c r="N20" s="10">
        <f>AVERAGE(D20,G20,J20)</f>
        <v>40000</v>
      </c>
      <c r="O20" s="10">
        <f t="shared" si="2"/>
        <v>68400000</v>
      </c>
      <c r="P20" s="38"/>
    </row>
    <row r="21" spans="1:16" s="36" customFormat="1">
      <c r="A21" s="34" t="s">
        <v>27</v>
      </c>
      <c r="B21" s="13" t="s">
        <v>16</v>
      </c>
      <c r="C21" s="24"/>
      <c r="D21" s="24"/>
      <c r="E21" s="10">
        <f t="shared" ref="E21:E26" si="4">C21*D21</f>
        <v>0</v>
      </c>
      <c r="F21" s="10"/>
      <c r="G21" s="10"/>
      <c r="H21" s="10"/>
      <c r="I21" s="10">
        <v>40</v>
      </c>
      <c r="J21" s="10"/>
      <c r="K21" s="10"/>
      <c r="L21" s="10"/>
      <c r="M21" s="10">
        <f t="shared" si="1"/>
        <v>40</v>
      </c>
      <c r="N21" s="10"/>
      <c r="O21" s="10">
        <f t="shared" si="2"/>
        <v>0</v>
      </c>
      <c r="P21" s="38"/>
    </row>
    <row r="22" spans="1:16" s="36" customFormat="1">
      <c r="A22" s="34" t="s">
        <v>28</v>
      </c>
      <c r="B22" s="13" t="s">
        <v>17</v>
      </c>
      <c r="C22" s="24"/>
      <c r="D22" s="24"/>
      <c r="E22" s="10">
        <f t="shared" si="4"/>
        <v>0</v>
      </c>
      <c r="F22" s="10"/>
      <c r="G22" s="10"/>
      <c r="H22" s="10"/>
      <c r="I22" s="10"/>
      <c r="J22" s="10"/>
      <c r="K22" s="10"/>
      <c r="L22" s="10"/>
      <c r="M22" s="10">
        <f t="shared" si="1"/>
        <v>0</v>
      </c>
      <c r="N22" s="10"/>
      <c r="O22" s="10">
        <f t="shared" si="2"/>
        <v>0</v>
      </c>
      <c r="P22" s="38"/>
    </row>
    <row r="23" spans="1:16" s="36" customFormat="1">
      <c r="A23" s="34" t="s">
        <v>29</v>
      </c>
      <c r="B23" s="13" t="s">
        <v>33</v>
      </c>
      <c r="C23" s="24"/>
      <c r="D23" s="24"/>
      <c r="E23" s="10"/>
      <c r="F23" s="10"/>
      <c r="G23" s="10"/>
      <c r="H23" s="10"/>
      <c r="I23" s="10"/>
      <c r="J23" s="10"/>
      <c r="K23" s="10"/>
      <c r="L23" s="10"/>
      <c r="M23" s="10">
        <f t="shared" si="1"/>
        <v>0</v>
      </c>
      <c r="N23" s="53" t="s">
        <v>36</v>
      </c>
      <c r="O23" s="10">
        <f t="shared" si="2"/>
        <v>0</v>
      </c>
      <c r="P23" s="38"/>
    </row>
    <row r="24" spans="1:16" s="36" customFormat="1">
      <c r="A24" s="34" t="s">
        <v>30</v>
      </c>
      <c r="B24" s="13" t="s">
        <v>22</v>
      </c>
      <c r="C24" s="24"/>
      <c r="D24" s="24"/>
      <c r="E24" s="10">
        <f t="shared" si="4"/>
        <v>0</v>
      </c>
      <c r="F24" s="10"/>
      <c r="G24" s="10"/>
      <c r="H24" s="10"/>
      <c r="I24" s="10"/>
      <c r="J24" s="10"/>
      <c r="K24" s="10"/>
      <c r="L24" s="10"/>
      <c r="M24" s="10">
        <f t="shared" si="1"/>
        <v>0</v>
      </c>
      <c r="N24" s="10"/>
      <c r="O24" s="10">
        <f t="shared" si="2"/>
        <v>0</v>
      </c>
      <c r="P24" s="38"/>
    </row>
    <row r="25" spans="1:16" s="36" customFormat="1">
      <c r="A25" s="34" t="s">
        <v>31</v>
      </c>
      <c r="B25" s="13" t="s">
        <v>18</v>
      </c>
      <c r="C25" s="24">
        <f>1900+120</f>
        <v>2020</v>
      </c>
      <c r="D25" s="24">
        <v>100000</v>
      </c>
      <c r="E25" s="10">
        <f t="shared" si="4"/>
        <v>202000000</v>
      </c>
      <c r="F25" s="10">
        <f>1200+80</f>
        <v>1280</v>
      </c>
      <c r="G25" s="10">
        <v>100000</v>
      </c>
      <c r="H25" s="10">
        <f>F25*G25</f>
        <v>128000000</v>
      </c>
      <c r="I25" s="10">
        <v>80</v>
      </c>
      <c r="J25" s="10">
        <v>100000</v>
      </c>
      <c r="K25" s="10">
        <f>J25*I25</f>
        <v>8000000</v>
      </c>
      <c r="L25" s="10">
        <f>(C25+F25)/2</f>
        <v>1650</v>
      </c>
      <c r="M25" s="10">
        <f t="shared" si="1"/>
        <v>3380</v>
      </c>
      <c r="N25" s="10">
        <f t="shared" ref="N25:N26" si="5">AVERAGE(D25,G25,J25)</f>
        <v>100000</v>
      </c>
      <c r="O25" s="10">
        <f t="shared" si="2"/>
        <v>338000000</v>
      </c>
      <c r="P25" s="38"/>
    </row>
    <row r="26" spans="1:16" s="36" customFormat="1">
      <c r="A26" s="34" t="s">
        <v>32</v>
      </c>
      <c r="B26" s="13" t="s">
        <v>20</v>
      </c>
      <c r="C26" s="24"/>
      <c r="D26" s="8">
        <f>'[3]Produksi Air Payau'!$HT$18</f>
        <v>0</v>
      </c>
      <c r="E26" s="10">
        <f t="shared" si="4"/>
        <v>0</v>
      </c>
      <c r="F26" s="10"/>
      <c r="G26" s="10"/>
      <c r="H26" s="10"/>
      <c r="I26" s="10"/>
      <c r="J26" s="10"/>
      <c r="K26" s="10"/>
      <c r="L26" s="10"/>
      <c r="M26" s="10">
        <f t="shared" si="1"/>
        <v>0</v>
      </c>
      <c r="N26" s="10">
        <f t="shared" si="5"/>
        <v>0</v>
      </c>
      <c r="O26" s="10">
        <f t="shared" si="2"/>
        <v>0</v>
      </c>
      <c r="P26" s="38"/>
    </row>
    <row r="27" spans="1:16">
      <c r="A27" s="16"/>
      <c r="B27" s="7"/>
      <c r="C27" s="24"/>
      <c r="D27" s="8"/>
      <c r="E27" s="10"/>
      <c r="F27" s="10"/>
      <c r="G27" s="10"/>
      <c r="H27" s="10"/>
      <c r="I27" s="10"/>
      <c r="J27" s="10"/>
      <c r="K27" s="10"/>
      <c r="L27" s="10"/>
      <c r="M27" s="10">
        <f t="shared" si="1"/>
        <v>0</v>
      </c>
      <c r="N27" s="10"/>
      <c r="O27" s="10">
        <f t="shared" si="2"/>
        <v>0</v>
      </c>
      <c r="P27" s="38"/>
    </row>
    <row r="28" spans="1:16" s="106" customFormat="1">
      <c r="A28" s="95" t="s">
        <v>4</v>
      </c>
      <c r="B28" s="103"/>
      <c r="C28" s="97">
        <f>SUM(C20:C26)</f>
        <v>2420</v>
      </c>
      <c r="D28" s="98"/>
      <c r="E28" s="99">
        <f>SUM(E20:E25)</f>
        <v>218000000</v>
      </c>
      <c r="F28" s="97">
        <f>F20+F21+F22+F23+F24+F25</f>
        <v>2130</v>
      </c>
      <c r="G28" s="104"/>
      <c r="H28" s="105">
        <f>SUM(H20:H25)</f>
        <v>162000000</v>
      </c>
      <c r="I28" s="97">
        <f>I20+I21+I22+I23+I24+I25</f>
        <v>580</v>
      </c>
      <c r="J28" s="104"/>
      <c r="K28" s="105">
        <f>SUM(K20:K25)</f>
        <v>26400000</v>
      </c>
      <c r="L28" s="105"/>
      <c r="M28" s="25">
        <f t="shared" si="1"/>
        <v>5130</v>
      </c>
      <c r="N28" s="10"/>
      <c r="O28" s="25">
        <f t="shared" si="2"/>
        <v>406400000</v>
      </c>
      <c r="P28" s="47"/>
    </row>
    <row r="29" spans="1:16">
      <c r="A29" s="15"/>
      <c r="B29" s="7"/>
      <c r="C29" s="9"/>
      <c r="D29" s="8"/>
      <c r="E29" s="10"/>
      <c r="F29" s="11"/>
      <c r="G29" s="8"/>
      <c r="H29" s="10"/>
      <c r="I29" s="11"/>
      <c r="J29" s="8"/>
      <c r="K29" s="10"/>
      <c r="L29" s="10"/>
      <c r="M29" s="10">
        <f t="shared" si="1"/>
        <v>0</v>
      </c>
      <c r="N29" s="10"/>
      <c r="O29" s="10">
        <f t="shared" si="2"/>
        <v>0</v>
      </c>
      <c r="P29" s="38"/>
    </row>
    <row r="30" spans="1:16">
      <c r="A30" s="101" t="s">
        <v>19</v>
      </c>
      <c r="B30" s="7"/>
      <c r="C30" s="24"/>
      <c r="D30" s="8"/>
      <c r="E30" s="10"/>
      <c r="F30" s="11"/>
      <c r="G30" s="8"/>
      <c r="H30" s="10"/>
      <c r="I30" s="11"/>
      <c r="J30" s="8"/>
      <c r="K30" s="10"/>
      <c r="L30" s="10"/>
      <c r="M30" s="10">
        <f t="shared" si="1"/>
        <v>0</v>
      </c>
      <c r="N30" s="10"/>
      <c r="O30" s="10">
        <f t="shared" si="2"/>
        <v>0</v>
      </c>
      <c r="P30" s="38"/>
    </row>
    <row r="31" spans="1:16">
      <c r="A31" s="33" t="s">
        <v>26</v>
      </c>
      <c r="B31" s="7" t="s">
        <v>20</v>
      </c>
      <c r="C31" s="24">
        <f>120+100+113+130+125+140+110+300+300+300+300+50</f>
        <v>2088</v>
      </c>
      <c r="D31" s="24">
        <v>5000</v>
      </c>
      <c r="E31" s="10">
        <f t="shared" ref="E31" si="6">C31*D31</f>
        <v>10440000</v>
      </c>
      <c r="F31" s="24">
        <f>250+250+250+250+655</f>
        <v>1655</v>
      </c>
      <c r="G31" s="24">
        <v>5000</v>
      </c>
      <c r="H31" s="24">
        <f>F31*G31</f>
        <v>8275000</v>
      </c>
      <c r="I31" s="24"/>
      <c r="J31" s="24"/>
      <c r="K31" s="24">
        <f>J31*I31</f>
        <v>0</v>
      </c>
      <c r="L31" s="58">
        <f>(C31+F31)/2</f>
        <v>1871.5</v>
      </c>
      <c r="M31" s="10">
        <f t="shared" si="1"/>
        <v>3743</v>
      </c>
      <c r="N31" s="10">
        <f>AVERAGE(D31,G31,J31)</f>
        <v>5000</v>
      </c>
      <c r="O31" s="10">
        <f t="shared" si="2"/>
        <v>18715000</v>
      </c>
      <c r="P31" s="38"/>
    </row>
    <row r="32" spans="1:16" s="14" customFormat="1" ht="14.4">
      <c r="A32" s="17"/>
      <c r="B32" s="13"/>
      <c r="C32" s="24"/>
      <c r="D32" s="8"/>
      <c r="E32" s="10"/>
      <c r="F32" s="10"/>
      <c r="G32" s="8"/>
      <c r="H32" s="10"/>
      <c r="I32" s="10"/>
      <c r="J32" s="8"/>
      <c r="K32" s="10"/>
      <c r="L32" s="10"/>
      <c r="M32" s="10">
        <f t="shared" si="1"/>
        <v>0</v>
      </c>
      <c r="N32" s="10"/>
      <c r="O32" s="10">
        <f t="shared" si="2"/>
        <v>0</v>
      </c>
      <c r="P32" s="45"/>
    </row>
    <row r="33" spans="1:16" s="106" customFormat="1">
      <c r="A33" s="95" t="s">
        <v>4</v>
      </c>
      <c r="B33" s="103"/>
      <c r="C33" s="97">
        <f>SUM(C31)</f>
        <v>2088</v>
      </c>
      <c r="D33" s="104"/>
      <c r="E33" s="105">
        <f>SUM(E31)</f>
        <v>10440000</v>
      </c>
      <c r="F33" s="99">
        <f>SUM(F31)</f>
        <v>1655</v>
      </c>
      <c r="G33" s="104"/>
      <c r="H33" s="105">
        <f>SUM(H31)</f>
        <v>8275000</v>
      </c>
      <c r="I33" s="99">
        <f>SUM(I31)</f>
        <v>0</v>
      </c>
      <c r="J33" s="104"/>
      <c r="K33" s="99">
        <f>SUM(K31)</f>
        <v>0</v>
      </c>
      <c r="L33" s="99"/>
      <c r="M33" s="25">
        <f t="shared" si="1"/>
        <v>3743</v>
      </c>
      <c r="N33" s="99"/>
      <c r="O33" s="25">
        <f t="shared" si="2"/>
        <v>18715000</v>
      </c>
      <c r="P33" s="47"/>
    </row>
    <row r="34" spans="1:16" ht="16.2" thickBot="1">
      <c r="A34" s="6"/>
      <c r="B34" s="7"/>
      <c r="C34" s="28"/>
      <c r="D34" s="29"/>
      <c r="E34" s="30"/>
      <c r="F34" s="31"/>
      <c r="G34" s="29"/>
      <c r="H34" s="30"/>
      <c r="I34" s="31"/>
      <c r="J34" s="29"/>
      <c r="K34" s="30"/>
      <c r="L34" s="57"/>
      <c r="M34" s="57"/>
      <c r="N34" s="30"/>
      <c r="O34" s="57">
        <f t="shared" si="2"/>
        <v>0</v>
      </c>
      <c r="P34" s="38"/>
    </row>
    <row r="35" spans="1:16" ht="16.2" thickBot="1">
      <c r="A35" s="72" t="s">
        <v>21</v>
      </c>
      <c r="B35" s="73"/>
      <c r="C35" s="26">
        <f>C17+C28+C33</f>
        <v>14182</v>
      </c>
      <c r="D35" s="27"/>
      <c r="E35" s="32">
        <f>SUM(E17+E28+E33)</f>
        <v>456613500</v>
      </c>
      <c r="F35" s="26">
        <f>F17+F28+F33</f>
        <v>15159</v>
      </c>
      <c r="G35" s="27"/>
      <c r="H35" s="32">
        <f>SUM(H17+H28+H33)</f>
        <v>429985400</v>
      </c>
      <c r="I35" s="26">
        <f>I17+I28+I33</f>
        <v>14295</v>
      </c>
      <c r="J35" s="27"/>
      <c r="K35" s="55">
        <f>SUM(K17+K28+K33)</f>
        <v>348365000</v>
      </c>
      <c r="L35" s="56"/>
      <c r="M35" s="107">
        <f t="shared" si="1"/>
        <v>43636</v>
      </c>
      <c r="N35" s="56"/>
      <c r="O35" s="107">
        <f t="shared" si="2"/>
        <v>1234963900</v>
      </c>
      <c r="P35" s="38"/>
    </row>
    <row r="36" spans="1:16">
      <c r="A36" s="18"/>
      <c r="B36" s="64"/>
      <c r="C36" s="65">
        <f>C31/4.48</f>
        <v>466.07142857142856</v>
      </c>
      <c r="D36" s="66">
        <f>(D25+G25+J25+[4]Sheet1!B21+[4]Sheet1!F21+[4]Sheet1!I21)/6</f>
        <v>105000</v>
      </c>
      <c r="E36" s="66"/>
      <c r="F36" s="66">
        <f>F31/4.48</f>
        <v>369.41964285714283</v>
      </c>
      <c r="G36" s="66"/>
      <c r="H36" s="66"/>
      <c r="I36" s="66">
        <f>I31/4.48</f>
        <v>0</v>
      </c>
      <c r="J36" s="66"/>
      <c r="K36" s="66"/>
      <c r="L36" s="66"/>
      <c r="M36" s="67"/>
      <c r="N36" s="66"/>
      <c r="O36" s="59"/>
      <c r="P36" s="38"/>
    </row>
    <row r="37" spans="1:16">
      <c r="A37" s="18"/>
      <c r="B37" s="64"/>
      <c r="C37" s="66">
        <f>C28/0.15</f>
        <v>16133.333333333334</v>
      </c>
      <c r="D37" s="66"/>
      <c r="E37" s="66"/>
      <c r="F37" s="66">
        <f>F28/0.15</f>
        <v>14200</v>
      </c>
      <c r="G37" s="66"/>
      <c r="H37" s="66"/>
      <c r="I37" s="66">
        <f>I28/0.15</f>
        <v>3866.666666666667</v>
      </c>
      <c r="J37" s="66"/>
      <c r="K37" s="66"/>
      <c r="L37" s="66"/>
      <c r="M37" s="67"/>
      <c r="N37" s="66"/>
      <c r="O37" s="59"/>
      <c r="P37" s="38"/>
    </row>
    <row r="38" spans="1:16">
      <c r="A38" s="18"/>
      <c r="B38" s="64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6"/>
      <c r="O38" s="59"/>
      <c r="P38" s="38"/>
    </row>
    <row r="39" spans="1:16">
      <c r="A39" s="51"/>
      <c r="B39" s="64"/>
      <c r="C39" s="68"/>
      <c r="D39" s="68"/>
      <c r="E39" s="66"/>
      <c r="F39" s="68"/>
      <c r="G39" s="68"/>
      <c r="H39" s="66"/>
      <c r="I39" s="68"/>
      <c r="J39" s="68"/>
      <c r="K39" s="66"/>
      <c r="L39" s="66"/>
      <c r="M39" s="68">
        <f>M35/1000</f>
        <v>43.636000000000003</v>
      </c>
      <c r="N39" s="66"/>
      <c r="O39" s="19"/>
    </row>
    <row r="40" spans="1:16">
      <c r="A40" s="48"/>
      <c r="C40" s="39"/>
      <c r="D40" s="40"/>
      <c r="E40" s="41"/>
      <c r="F40" s="40"/>
      <c r="G40" s="36"/>
      <c r="H40" s="41"/>
      <c r="I40" s="40"/>
      <c r="J40" s="36"/>
      <c r="K40" s="36"/>
      <c r="L40" s="36"/>
      <c r="M40" s="36"/>
      <c r="N40" s="36"/>
      <c r="O40" s="36"/>
    </row>
    <row r="41" spans="1:16">
      <c r="A41" s="48"/>
      <c r="B41" s="36"/>
      <c r="C41" s="48"/>
      <c r="D41" s="40"/>
      <c r="E41" s="41"/>
      <c r="F41" s="40"/>
      <c r="G41" s="36"/>
      <c r="H41" s="35"/>
      <c r="I41" s="40"/>
      <c r="J41" s="36"/>
      <c r="K41" s="36"/>
      <c r="L41" s="36"/>
      <c r="M41" s="36"/>
      <c r="N41" s="36"/>
      <c r="O41" s="36"/>
    </row>
    <row r="42" spans="1:16">
      <c r="A42" s="49"/>
      <c r="B42" s="36"/>
      <c r="C42" s="42"/>
      <c r="D42" s="42"/>
      <c r="E42" s="42"/>
      <c r="F42" s="52"/>
      <c r="G42" s="36"/>
      <c r="H42" s="36"/>
      <c r="I42" s="36"/>
      <c r="J42" s="36"/>
      <c r="K42" s="36"/>
      <c r="L42" s="36"/>
      <c r="M42" s="36"/>
      <c r="N42" s="36"/>
      <c r="O42" s="36"/>
    </row>
    <row r="43" spans="1:16">
      <c r="A43" s="49"/>
      <c r="B43" s="36"/>
      <c r="C43" s="42"/>
      <c r="D43" s="42"/>
      <c r="E43" s="42"/>
      <c r="F43" s="36"/>
      <c r="G43" s="36"/>
      <c r="H43" s="36"/>
      <c r="I43" s="43"/>
      <c r="J43" s="36"/>
      <c r="K43" s="43"/>
      <c r="L43" s="43"/>
      <c r="M43" s="43"/>
      <c r="N43" s="43"/>
      <c r="O43" s="43"/>
    </row>
    <row r="44" spans="1:16">
      <c r="A44" s="49"/>
      <c r="B44" s="36"/>
      <c r="C44" s="42"/>
      <c r="D44" s="42"/>
      <c r="E44" s="44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6">
      <c r="A45" s="49"/>
      <c r="B45" s="37"/>
      <c r="C45" s="42"/>
      <c r="D45" s="42"/>
      <c r="E45" s="42"/>
      <c r="F45" s="36"/>
      <c r="G45" s="36"/>
      <c r="H45" s="36"/>
      <c r="I45" s="36"/>
      <c r="J45" s="36"/>
      <c r="K45" s="37"/>
      <c r="L45" s="37"/>
      <c r="M45" s="37"/>
      <c r="N45" s="37"/>
      <c r="O45" s="37"/>
    </row>
    <row r="46" spans="1:16">
      <c r="A46" s="49"/>
      <c r="B46" s="36"/>
      <c r="C46" s="42"/>
      <c r="D46" s="42"/>
      <c r="E46" s="42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6">
      <c r="A47" s="49"/>
      <c r="B47" s="36"/>
      <c r="C47" s="42"/>
      <c r="D47" s="42"/>
      <c r="E47" s="42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6">
      <c r="A48" s="49"/>
      <c r="C48" s="42"/>
      <c r="D48" s="42"/>
      <c r="E48" s="42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50" spans="9:15">
      <c r="I50" s="21"/>
    </row>
    <row r="51" spans="9:15">
      <c r="I51" s="21">
        <f>I50/70</f>
        <v>0</v>
      </c>
    </row>
    <row r="57" spans="9:15">
      <c r="O57" s="69"/>
    </row>
    <row r="58" spans="9:15">
      <c r="O58" s="69"/>
    </row>
  </sheetData>
  <mergeCells count="8">
    <mergeCell ref="A9:B9"/>
    <mergeCell ref="A35:B35"/>
    <mergeCell ref="A5:B8"/>
    <mergeCell ref="C5:E6"/>
    <mergeCell ref="F5:H6"/>
    <mergeCell ref="M5:O6"/>
    <mergeCell ref="L7:L8"/>
    <mergeCell ref="I5:L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Produksi budidaya 2024</vt:lpstr>
      <vt:lpstr>'Produksi budidaya 2024'!Print_Area</vt:lpstr>
      <vt:lpstr>'Produksi budidaya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Aes Deraya Putra</cp:lastModifiedBy>
  <cp:lastPrinted>2024-04-23T01:14:44Z</cp:lastPrinted>
  <dcterms:created xsi:type="dcterms:W3CDTF">2017-03-07T06:38:37Z</dcterms:created>
  <dcterms:modified xsi:type="dcterms:W3CDTF">2024-08-06T02:37:35Z</dcterms:modified>
</cp:coreProperties>
</file>